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showInkAnnotation="0" autoCompressPictures="0"/>
  <mc:AlternateContent xmlns:mc="http://schemas.openxmlformats.org/markup-compatibility/2006">
    <mc:Choice Requires="x15">
      <x15ac:absPath xmlns:x15ac="http://schemas.microsoft.com/office/spreadsheetml/2010/11/ac" url="/Users/charles.smargiassi/Desktop/Admin docs/Academic Planning Committee/Curriculog Workflow/"/>
    </mc:Choice>
  </mc:AlternateContent>
  <xr:revisionPtr revIDLastSave="0" documentId="8_{39547FD0-964B-DE4B-9A3F-F07817AB140B}" xr6:coauthVersionLast="47" xr6:coauthVersionMax="47" xr10:uidLastSave="{00000000-0000-0000-0000-000000000000}"/>
  <bookViews>
    <workbookView xWindow="-34220" yWindow="640" windowWidth="30240" windowHeight="18880" tabRatio="573" activeTab="2" xr2:uid="{00000000-000D-0000-FFFF-FFFF00000000}"/>
  </bookViews>
  <sheets>
    <sheet name="Instructions - Assumptions" sheetId="4" r:id="rId1"/>
    <sheet name="P&amp;L Undergraduate" sheetId="2" r:id="rId2"/>
    <sheet name="P&amp;L Graduate" sheetId="5" r:id="rId3"/>
    <sheet name="Account Listing" sheetId="3" r:id="rId4"/>
  </sheets>
  <definedNames>
    <definedName name="_xlnm.Print_Area" localSheetId="1">'P&amp;L Undergraduate'!$A$1:$G$44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D8" i="5" l="1"/>
  <c r="C9" i="5"/>
  <c r="D9" i="5"/>
  <c r="D12" i="5"/>
  <c r="G39" i="2"/>
  <c r="F39" i="2"/>
  <c r="C40" i="5"/>
  <c r="C13" i="2" l="1"/>
  <c r="D10" i="2" l="1"/>
  <c r="C9" i="2"/>
  <c r="C14" i="2" s="1"/>
  <c r="C16" i="2" s="1"/>
  <c r="C32" i="2"/>
  <c r="C39" i="2"/>
  <c r="C40" i="2"/>
  <c r="C42" i="2" s="1"/>
  <c r="C44" i="2" l="1"/>
  <c r="G40" i="2"/>
  <c r="G32" i="2"/>
  <c r="F40" i="2"/>
  <c r="F32" i="2"/>
  <c r="E39" i="2"/>
  <c r="E40" i="2" s="1"/>
  <c r="E32" i="2"/>
  <c r="E10" i="2"/>
  <c r="F10" i="2" s="1"/>
  <c r="G10" i="2" s="1"/>
  <c r="E42" i="2" l="1"/>
  <c r="F42" i="2"/>
  <c r="G42" i="2"/>
  <c r="C15" i="5"/>
  <c r="C17" i="5" s="1"/>
  <c r="D14" i="5"/>
  <c r="G40" i="5" l="1"/>
  <c r="G41" i="5" s="1"/>
  <c r="F40" i="5"/>
  <c r="F41" i="5" s="1"/>
  <c r="E40" i="5"/>
  <c r="E41" i="5" s="1"/>
  <c r="D40" i="5"/>
  <c r="D41" i="5" s="1"/>
  <c r="C41" i="5"/>
  <c r="A40" i="5"/>
  <c r="A39" i="5"/>
  <c r="A38" i="5"/>
  <c r="A37" i="5"/>
  <c r="A36" i="5"/>
  <c r="G33" i="5"/>
  <c r="F33" i="5"/>
  <c r="E33" i="5"/>
  <c r="D33" i="5"/>
  <c r="C33" i="5"/>
  <c r="A32" i="5"/>
  <c r="A31" i="5"/>
  <c r="A30" i="5"/>
  <c r="A29" i="5"/>
  <c r="A28" i="5"/>
  <c r="A27" i="5"/>
  <c r="A26" i="5"/>
  <c r="A25" i="5"/>
  <c r="A24" i="5"/>
  <c r="A23" i="5"/>
  <c r="A22" i="5"/>
  <c r="A21" i="5"/>
  <c r="E14" i="5"/>
  <c r="F14" i="5" s="1"/>
  <c r="G14" i="5" s="1"/>
  <c r="E12" i="5"/>
  <c r="E8" i="5"/>
  <c r="E9" i="5" s="1"/>
  <c r="D12" i="2"/>
  <c r="D32" i="2"/>
  <c r="A30" i="2"/>
  <c r="D39" i="2"/>
  <c r="D40" i="2" s="1"/>
  <c r="A38" i="2"/>
  <c r="A28" i="2"/>
  <c r="A27" i="2"/>
  <c r="A29" i="2"/>
  <c r="A26" i="2"/>
  <c r="A25" i="2"/>
  <c r="A24" i="2"/>
  <c r="A36" i="2"/>
  <c r="A37" i="2"/>
  <c r="A39" i="2"/>
  <c r="A35" i="2"/>
  <c r="A21" i="2"/>
  <c r="A22" i="2"/>
  <c r="A23" i="2"/>
  <c r="A31" i="2"/>
  <c r="A20" i="2"/>
  <c r="E43" i="5" l="1"/>
  <c r="F12" i="5"/>
  <c r="G12" i="5" s="1"/>
  <c r="E12" i="2"/>
  <c r="D13" i="2"/>
  <c r="D43" i="5"/>
  <c r="F43" i="5"/>
  <c r="C43" i="5"/>
  <c r="C45" i="5" s="1"/>
  <c r="G43" i="5"/>
  <c r="E15" i="5"/>
  <c r="E17" i="5" s="1"/>
  <c r="F8" i="5"/>
  <c r="D42" i="2"/>
  <c r="E45" i="5" l="1"/>
  <c r="F12" i="2"/>
  <c r="E13" i="2"/>
  <c r="D15" i="5"/>
  <c r="D17" i="5" s="1"/>
  <c r="D45" i="5" s="1"/>
  <c r="F9" i="5"/>
  <c r="G8" i="5"/>
  <c r="G9" i="5" s="1"/>
  <c r="D8" i="2"/>
  <c r="G12" i="2" l="1"/>
  <c r="G13" i="2" s="1"/>
  <c r="F13" i="2"/>
  <c r="D9" i="2"/>
  <c r="E8" i="2"/>
  <c r="F8" i="2" s="1"/>
  <c r="G11" i="5"/>
  <c r="G15" i="5" s="1"/>
  <c r="G17" i="5" s="1"/>
  <c r="G45" i="5" s="1"/>
  <c r="F11" i="5"/>
  <c r="F15" i="5" s="1"/>
  <c r="F17" i="5" s="1"/>
  <c r="F45" i="5" s="1"/>
  <c r="G8" i="2" l="1"/>
  <c r="G9" i="2" s="1"/>
  <c r="F9" i="2"/>
  <c r="D14" i="2"/>
  <c r="D16" i="2" s="1"/>
  <c r="D44" i="2" s="1"/>
  <c r="E9" i="2"/>
  <c r="E14" i="2" l="1"/>
  <c r="E16" i="2" s="1"/>
  <c r="E44" i="2" s="1"/>
  <c r="F14" i="2" l="1"/>
  <c r="F16" i="2" s="1"/>
  <c r="F44" i="2" s="1"/>
  <c r="G14" i="2" l="1"/>
  <c r="G16" i="2" s="1"/>
  <c r="G44"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Brian Bogert</author>
  </authors>
  <commentList>
    <comment ref="C12" authorId="0" shapeId="0" xr:uid="{00000000-0006-0000-0200-000001000000}">
      <text>
        <r>
          <rPr>
            <sz val="9"/>
            <color rgb="FF000000"/>
            <rFont val="Tahoma"/>
            <family val="2"/>
          </rPr>
          <t>Make sure per credit hours tuition charge is accurate for referenced year (Check with Finance).</t>
        </r>
      </text>
    </comment>
    <comment ref="C14" authorId="0" shapeId="0" xr:uid="{00000000-0006-0000-0200-000002000000}">
      <text>
        <r>
          <rPr>
            <sz val="9"/>
            <color rgb="FF000000"/>
            <rFont val="Tahoma"/>
            <family val="2"/>
          </rPr>
          <t>Make sure per credit hour fee charge is accurate for referenced year (Check with Finance).</t>
        </r>
      </text>
    </comment>
  </commentList>
</comments>
</file>

<file path=xl/sharedStrings.xml><?xml version="1.0" encoding="utf-8"?>
<sst xmlns="http://schemas.openxmlformats.org/spreadsheetml/2006/main" count="1529" uniqueCount="521">
  <si>
    <t>FGRACTH</t>
  </si>
  <si>
    <t>RUN DATE: 07/15/2013</t>
  </si>
  <si>
    <t>W</t>
  </si>
  <si>
    <t>Account Hierarchy Report</t>
  </si>
  <si>
    <t>TIME: 10:07 AM</t>
  </si>
  <si>
    <t>AS OF 14-JUL-2013</t>
  </si>
  <si>
    <t>PAGE: 1</t>
  </si>
  <si>
    <t>DATA</t>
  </si>
  <si>
    <t>POOL        *********</t>
  </si>
  <si>
    <t>DATES *********</t>
  </si>
  <si>
    <t>ACCOUNT</t>
  </si>
  <si>
    <t>DESCRIPTION</t>
  </si>
  <si>
    <t>ENTRY</t>
  </si>
  <si>
    <t>STATUS</t>
  </si>
  <si>
    <t>ACCT      EFF</t>
  </si>
  <si>
    <t>TERM     NEXT CHANGE</t>
  </si>
  <si>
    <t>N</t>
  </si>
  <si>
    <t>A</t>
  </si>
  <si>
    <t>Y</t>
  </si>
  <si>
    <t>Construction in Progress</t>
  </si>
  <si>
    <t>Land</t>
  </si>
  <si>
    <t>Buildings</t>
  </si>
  <si>
    <t>Pharmacy Tuition Fall</t>
  </si>
  <si>
    <t>Pharmacy Tuition Spring</t>
  </si>
  <si>
    <t>Young Scholars Tuition Revenue</t>
  </si>
  <si>
    <t>Graduate Tuition</t>
  </si>
  <si>
    <t>Creative Writing Tuition-Session I</t>
  </si>
  <si>
    <t>Creative Writing Tuition-Session II</t>
  </si>
  <si>
    <t>Wilkes University</t>
  </si>
  <si>
    <t>Salary &amp; Benefits</t>
  </si>
  <si>
    <t>Other Operating Expenses</t>
  </si>
  <si>
    <t>Other Expenses</t>
  </si>
  <si>
    <t>Total Other Operating Expenses</t>
  </si>
  <si>
    <t>Total Salary &amp; Benefits</t>
  </si>
  <si>
    <t>Revenue</t>
  </si>
  <si>
    <t>Profit/Loss</t>
  </si>
  <si>
    <t>Number of New Students or FTE's</t>
  </si>
  <si>
    <t xml:space="preserve">   Number of Student's from prior year</t>
  </si>
  <si>
    <t>Total Operating Expenses</t>
  </si>
  <si>
    <t>Total Tuition Revenue</t>
  </si>
  <si>
    <t>Expenses</t>
  </si>
  <si>
    <t>Total Number of Students</t>
  </si>
  <si>
    <t>IEP Tuition Fall</t>
  </si>
  <si>
    <t>IEP Tuition Summer</t>
  </si>
  <si>
    <t>IEP Tuition Spring</t>
  </si>
  <si>
    <t>Other Tuition</t>
  </si>
  <si>
    <t>Advanced Placement Tuition</t>
  </si>
  <si>
    <t>Application Fees</t>
  </si>
  <si>
    <t>Applied Music Fees</t>
  </si>
  <si>
    <t>Challenge Exams Fees</t>
  </si>
  <si>
    <t>Forfeited Deposits</t>
  </si>
  <si>
    <t>Laboratory Fees</t>
  </si>
  <si>
    <t>Matriculation Fees</t>
  </si>
  <si>
    <t>Online Course Fees</t>
  </si>
  <si>
    <t>Professional Pharmacy Fee</t>
  </si>
  <si>
    <t>Study Abroad Fees</t>
  </si>
  <si>
    <t>Transcript Fees</t>
  </si>
  <si>
    <t>Senior Citizens Tuition Discount</t>
  </si>
  <si>
    <t>Endowment Scholarships</t>
  </si>
  <si>
    <t>Annual Scholarships</t>
  </si>
  <si>
    <t>Tuition Exchange Tuition Remission</t>
  </si>
  <si>
    <t>MMI Prep Tuition Remission</t>
  </si>
  <si>
    <t>Tuition Contingency</t>
  </si>
  <si>
    <t>Federal Overhead Revenue</t>
  </si>
  <si>
    <t>State Overhead Revenue</t>
  </si>
  <si>
    <t>State Workstudy Recovery</t>
  </si>
  <si>
    <t>Income from Trusts</t>
  </si>
  <si>
    <t>Music Conservatory Revenue</t>
  </si>
  <si>
    <t>Continuing Education Revenue</t>
  </si>
  <si>
    <t>Graduate Teacher Education Revenue</t>
  </si>
  <si>
    <t>Tax Clinic Revenue</t>
  </si>
  <si>
    <t>ROTC Residence Hall Remission</t>
  </si>
  <si>
    <t>Parking Revenue</t>
  </si>
  <si>
    <t>Student Parking Revenue</t>
  </si>
  <si>
    <t>Staff Parking Revenue</t>
  </si>
  <si>
    <t>Parking Fine Income</t>
  </si>
  <si>
    <t>Bookstore Commission Income</t>
  </si>
  <si>
    <t>Other Auxiliary Income</t>
  </si>
  <si>
    <t>Change in advances from federal gov</t>
  </si>
  <si>
    <t>Premium on Bonds</t>
  </si>
  <si>
    <t>Sports Camp Revenue</t>
  </si>
  <si>
    <t>Team Program Revenue</t>
  </si>
  <si>
    <t>Theater Revenue</t>
  </si>
  <si>
    <t>Library Receipts Income</t>
  </si>
  <si>
    <t>Rental Income</t>
  </si>
  <si>
    <t>Broadband Network Lease</t>
  </si>
  <si>
    <t>Alumni Homecoming Income</t>
  </si>
  <si>
    <t>Faculty Salaries - Full Time</t>
  </si>
  <si>
    <t>Faculty Summer Chairs</t>
  </si>
  <si>
    <t>Faculty Attrition</t>
  </si>
  <si>
    <t>Administrative Salaries</t>
  </si>
  <si>
    <t>Administrative Support Wages</t>
  </si>
  <si>
    <t>Secretary / Clerical Wages</t>
  </si>
  <si>
    <t>Security Wages</t>
  </si>
  <si>
    <t>Custodial / Maintenance Wages</t>
  </si>
  <si>
    <t>Other Wages</t>
  </si>
  <si>
    <t>Vacation Wages</t>
  </si>
  <si>
    <t>Sick Wages</t>
  </si>
  <si>
    <t>Staff Attrition</t>
  </si>
  <si>
    <t>Student Wages</t>
  </si>
  <si>
    <t>Work Study Federal</t>
  </si>
  <si>
    <t>Fringe Benefits</t>
  </si>
  <si>
    <t>General Benefits</t>
  </si>
  <si>
    <t>Fica Medicare and Social Security</t>
  </si>
  <si>
    <t>Meal Plan Revenue</t>
  </si>
  <si>
    <t>Vending Income</t>
  </si>
  <si>
    <t>Food Service Commission Income</t>
  </si>
  <si>
    <t>Residence Hall Revenue</t>
  </si>
  <si>
    <t>Library Books</t>
  </si>
  <si>
    <t>Telephone &amp; Data Services</t>
  </si>
  <si>
    <t>Internet Services</t>
  </si>
  <si>
    <t>Advertising-Marketing</t>
  </si>
  <si>
    <t>Employee Recruitment</t>
  </si>
  <si>
    <t>Printing and Publications</t>
  </si>
  <si>
    <t>Mailing Services</t>
  </si>
  <si>
    <t>Photography &amp; Video</t>
  </si>
  <si>
    <t>Accreditation</t>
  </si>
  <si>
    <t>Pagers &amp; Cell Phones</t>
  </si>
  <si>
    <t>Faculty Development</t>
  </si>
  <si>
    <t>Inter Library Loan</t>
  </si>
  <si>
    <t>Office Supplies</t>
  </si>
  <si>
    <t>Laboratory Supplies</t>
  </si>
  <si>
    <t>Classroom Supplies</t>
  </si>
  <si>
    <t>Medical Supplies</t>
  </si>
  <si>
    <t>Maintenance/Facilities Supplies</t>
  </si>
  <si>
    <t>Custodial / Cleaning Supplies</t>
  </si>
  <si>
    <t>Computer Supplies</t>
  </si>
  <si>
    <t>Gasoline &amp; Fuel</t>
  </si>
  <si>
    <t>Other Supplies</t>
  </si>
  <si>
    <t>Entertainment</t>
  </si>
  <si>
    <t>Subscriptions &amp; Periodicals</t>
  </si>
  <si>
    <t>Dues, Memberships &amp; Licenses</t>
  </si>
  <si>
    <t>Support of Other Organizations</t>
  </si>
  <si>
    <t>Banking fees</t>
  </si>
  <si>
    <t>Game Officials</t>
  </si>
  <si>
    <t>Awards, Prizes and Giveaways</t>
  </si>
  <si>
    <t>Travel - Non-Employee</t>
  </si>
  <si>
    <t>Casual Labor</t>
  </si>
  <si>
    <t>Miscellaneous Revenues</t>
  </si>
  <si>
    <t>Private Grants and Contracts</t>
  </si>
  <si>
    <t>Other Consultants/Freelance</t>
  </si>
  <si>
    <t>In Lieu of Taxes</t>
  </si>
  <si>
    <t>Contract Tuition</t>
  </si>
  <si>
    <t>Contract Room &amp; Board</t>
  </si>
  <si>
    <t>Partnership Commitment Contracts</t>
  </si>
  <si>
    <t>Electrical Services</t>
  </si>
  <si>
    <t>Security Services</t>
  </si>
  <si>
    <t>HVAC Services</t>
  </si>
  <si>
    <t>Elevator Services &amp; Maintenance</t>
  </si>
  <si>
    <t>Extermination Services</t>
  </si>
  <si>
    <t>Campus Grounds Svcs &amp; Maint.</t>
  </si>
  <si>
    <t>Refuse/Waste Removal Services</t>
  </si>
  <si>
    <t>Equipment Repairs and Maint.</t>
  </si>
  <si>
    <t>Building Repairs and Maint.</t>
  </si>
  <si>
    <t>Hardware Maintenance</t>
  </si>
  <si>
    <t>Records Storage &amp; Destruction</t>
  </si>
  <si>
    <t>Food Service Contracts</t>
  </si>
  <si>
    <t>Cross Registration Expense</t>
  </si>
  <si>
    <t>Pharmacy Clerkship Fees</t>
  </si>
  <si>
    <t>Collection Agency Expense</t>
  </si>
  <si>
    <t>Loan Fund Servicing Fees</t>
  </si>
  <si>
    <t>Trust Distributions - Other</t>
  </si>
  <si>
    <t>Other Contracts, Fees, and Services</t>
  </si>
  <si>
    <t>Insurance Expenses</t>
  </si>
  <si>
    <t>Athletic Insurance</t>
  </si>
  <si>
    <t>Property Insurance</t>
  </si>
  <si>
    <t>Liability Insurance</t>
  </si>
  <si>
    <t>Automobile Insurance</t>
  </si>
  <si>
    <t>Student Insurance</t>
  </si>
  <si>
    <t>Life Insurance Other</t>
  </si>
  <si>
    <t>Other Insurance Expense</t>
  </si>
  <si>
    <t>Flood Insurance</t>
  </si>
  <si>
    <t>Equipment Rental</t>
  </si>
  <si>
    <t>Offsite Educational Facilities Rent</t>
  </si>
  <si>
    <t>Vehicle Leases</t>
  </si>
  <si>
    <t>Apartments/Room Rental</t>
  </si>
  <si>
    <t>Other Rentals</t>
  </si>
  <si>
    <t>Gas Expense</t>
  </si>
  <si>
    <t>Electric Expense</t>
  </si>
  <si>
    <t>Retirement Contributions</t>
  </si>
  <si>
    <t>Unemployment Expense</t>
  </si>
  <si>
    <t>Disability Insurance</t>
  </si>
  <si>
    <t>Life Insurance</t>
  </si>
  <si>
    <t>Workers Compensation Premiums</t>
  </si>
  <si>
    <t>Training Expenses</t>
  </si>
  <si>
    <t>Other Employee Benefits</t>
  </si>
  <si>
    <t>Bond Administrative Fees</t>
  </si>
  <si>
    <t>Bond Issuance Costs</t>
  </si>
  <si>
    <t>7B</t>
  </si>
  <si>
    <t>Account</t>
  </si>
  <si>
    <t>Total Full Time Tuition Revenue</t>
  </si>
  <si>
    <t>University Fees</t>
  </si>
  <si>
    <t xml:space="preserve">   Tuition/Fee Increase</t>
  </si>
  <si>
    <t>Instructions/Assumptions Page</t>
  </si>
  <si>
    <t>Revenue Section</t>
  </si>
  <si>
    <t>Light Yellow is for all input data</t>
  </si>
  <si>
    <t>Input Data</t>
  </si>
  <si>
    <t xml:space="preserve">  Input the number of new students for each fiscal year</t>
  </si>
  <si>
    <t>Other Expense Section</t>
  </si>
  <si>
    <t xml:space="preserve">  Input the $ value needed to cover costs for each fiscal year</t>
  </si>
  <si>
    <t xml:space="preserve">  Use Account Listing tab to locate Account not already input on sheet</t>
  </si>
  <si>
    <t>Discretionary</t>
  </si>
  <si>
    <t>Indirect Cost Expense</t>
  </si>
  <si>
    <t>Property Taxes</t>
  </si>
  <si>
    <t>Levee Fee Taxes</t>
  </si>
  <si>
    <t>Legal Fees</t>
  </si>
  <si>
    <t>Auditing Fees</t>
  </si>
  <si>
    <t>Investment Fees</t>
  </si>
  <si>
    <t>Instruction Consultants</t>
  </si>
  <si>
    <t>Honoraria (Speakers &amp; Lecturers)</t>
  </si>
  <si>
    <t>Fundraising Consultant Expense</t>
  </si>
  <si>
    <t xml:space="preserve">  In Column "A", Account Names is a VLOOKUP function, please copy formula from above if inserting lines</t>
  </si>
  <si>
    <t xml:space="preserve">  Enter Account Number in Column "B" to lookup correct account name</t>
  </si>
  <si>
    <t>Salary &amp; Benefits Section</t>
  </si>
  <si>
    <t xml:space="preserve">  Any new FT Faculty Positions will need Cabinet Approval</t>
  </si>
  <si>
    <t xml:space="preserve">  Please contact Dean of College for Adjunct Salary Rate</t>
  </si>
  <si>
    <t xml:space="preserve">  Adjunct Funds will ultimately be approved by Provost</t>
  </si>
  <si>
    <t xml:space="preserve">  - Model assumes an 80% Retention Rate</t>
  </si>
  <si>
    <t>Academic Business Plan</t>
  </si>
  <si>
    <t xml:space="preserve">   Any Operating Loss for the Fiscal Year will need to be appoved by Cabinet</t>
  </si>
  <si>
    <t xml:space="preserve">   Any Business Plan that is submitted to APC after the completion of an Approved University Operating</t>
  </si>
  <si>
    <t xml:space="preserve">      Budget must also be approved by Cabinet</t>
  </si>
  <si>
    <t>Sewer Expense</t>
  </si>
  <si>
    <t>Water Expense</t>
  </si>
  <si>
    <t>Lease Interest</t>
  </si>
  <si>
    <t>2012A Bond Interest</t>
  </si>
  <si>
    <t>2012B Bond Interest</t>
  </si>
  <si>
    <t>&lt;NAME OF PROPOSED PROGRAM&gt;</t>
  </si>
  <si>
    <r>
      <rPr>
        <b/>
        <sz val="16"/>
        <color rgb="FFFF0000"/>
        <rFont val="Calibri"/>
        <family val="2"/>
        <scheme val="minor"/>
      </rPr>
      <t>Undergraduate</t>
    </r>
    <r>
      <rPr>
        <b/>
        <sz val="16"/>
        <rFont val="Calibri"/>
        <family val="2"/>
        <scheme val="minor"/>
      </rPr>
      <t xml:space="preserve"> Academic Business Plan </t>
    </r>
  </si>
  <si>
    <t>&lt;DEPARTMENT OR DIVISION&gt;</t>
  </si>
  <si>
    <r>
      <rPr>
        <b/>
        <sz val="16"/>
        <color rgb="FFFF0000"/>
        <rFont val="Calibri"/>
        <family val="2"/>
        <scheme val="minor"/>
      </rPr>
      <t>Graduate</t>
    </r>
    <r>
      <rPr>
        <b/>
        <sz val="16"/>
        <rFont val="Calibri"/>
        <family val="2"/>
        <scheme val="minor"/>
      </rPr>
      <t xml:space="preserve"> Academic Business Plan </t>
    </r>
  </si>
  <si>
    <t>Per credit hour tuition charge</t>
  </si>
  <si>
    <t>Anticipated total credit hours produced/year</t>
  </si>
  <si>
    <t xml:space="preserve">Number of New Students </t>
  </si>
  <si>
    <t>Typical Number of Credit Hours taken/student/yr</t>
  </si>
  <si>
    <t>Total per credit hour required fees</t>
  </si>
  <si>
    <t xml:space="preserve">  - Model assumes a 3% Increase in Tuition/Fees - unless otherwise noted</t>
  </si>
  <si>
    <t xml:space="preserve">  Please contact  Human Resources  for appropriate FT Salary Rate</t>
  </si>
  <si>
    <t>Undergraduate Tuition</t>
  </si>
  <si>
    <t>FT UG Tuition Spring</t>
  </si>
  <si>
    <t>FT UG Tuition Summer</t>
  </si>
  <si>
    <t>FT UG Tuition Fall</t>
  </si>
  <si>
    <t>PT UG Tuition Intercession</t>
  </si>
  <si>
    <t>PT UG Tuition Spring</t>
  </si>
  <si>
    <t>PT UG Tuition Summer</t>
  </si>
  <si>
    <t>PT UG Tuition Fall</t>
  </si>
  <si>
    <t>ABBA Tuition Revenue</t>
  </si>
  <si>
    <t>HC - UG Nursing</t>
  </si>
  <si>
    <t>Pharmacy Tuition Summer</t>
  </si>
  <si>
    <t>UG Deferred Revenue Adjustment</t>
  </si>
  <si>
    <t>Undergraduate Discounts/Aid</t>
  </si>
  <si>
    <t>Undergraduate Discounts</t>
  </si>
  <si>
    <t>Upward Bound Remission</t>
  </si>
  <si>
    <t>UG Tuition Discounts</t>
  </si>
  <si>
    <t>Undergraduate Aid</t>
  </si>
  <si>
    <t>Inst Merit Scholarships</t>
  </si>
  <si>
    <t>Inst Need Based Grants</t>
  </si>
  <si>
    <t>FSEOG Scholarships</t>
  </si>
  <si>
    <t>MBA Spring</t>
  </si>
  <si>
    <t>MBA Summer</t>
  </si>
  <si>
    <t>MBA Fall</t>
  </si>
  <si>
    <t>Science Masters Spring</t>
  </si>
  <si>
    <t>Science Masters Summer</t>
  </si>
  <si>
    <t>Science Masters Fall</t>
  </si>
  <si>
    <t>HC -Nursing Graduate</t>
  </si>
  <si>
    <t>HC-PhD Nursing</t>
  </si>
  <si>
    <t>HC - DNP</t>
  </si>
  <si>
    <t>HC Deferred Revenue</t>
  </si>
  <si>
    <t>Education Masters Spring</t>
  </si>
  <si>
    <t>Education Masters Summer</t>
  </si>
  <si>
    <t>Education Masters Fall</t>
  </si>
  <si>
    <t>Education Doctorate Spring</t>
  </si>
  <si>
    <t>Education Doctorate Summer</t>
  </si>
  <si>
    <t>Education Doctorate Fall</t>
  </si>
  <si>
    <t>Nursing Masters Spring</t>
  </si>
  <si>
    <t>Nursing Masters Summer</t>
  </si>
  <si>
    <t>Nursing Masters Fall</t>
  </si>
  <si>
    <t>Nursing DNP/PhD Spring</t>
  </si>
  <si>
    <t>Nursing DNP/PhD Summer</t>
  </si>
  <si>
    <t>Nursing DNP/PhD Fall</t>
  </si>
  <si>
    <t>Grad Deferred Revenue Adjustment</t>
  </si>
  <si>
    <t>Graduate Discounts/Aid</t>
  </si>
  <si>
    <t>Graduate Discounts</t>
  </si>
  <si>
    <t>Graduate Aid</t>
  </si>
  <si>
    <t>Graduate Scholarships</t>
  </si>
  <si>
    <t>HC Deferred Scholarships</t>
  </si>
  <si>
    <t>Undergraduate Fees</t>
  </si>
  <si>
    <t>UG Fees - General University</t>
  </si>
  <si>
    <t>General Fee Intercession</t>
  </si>
  <si>
    <t>General Fee Spring</t>
  </si>
  <si>
    <t>General Fee Summer</t>
  </si>
  <si>
    <t>General Fee Fall</t>
  </si>
  <si>
    <t>Student Activity Fee</t>
  </si>
  <si>
    <t>Student Center Fee Spring</t>
  </si>
  <si>
    <t>Student Center Fee Summer</t>
  </si>
  <si>
    <t>Student Center Fee Fall</t>
  </si>
  <si>
    <t>Tech Fee Intercession</t>
  </si>
  <si>
    <t>Tech Fee Spring</t>
  </si>
  <si>
    <t>Tech Fee Summer</t>
  </si>
  <si>
    <t>Tech Fee Fall</t>
  </si>
  <si>
    <t>Recreation Fee Spring</t>
  </si>
  <si>
    <t>Recreation Fee Summer</t>
  </si>
  <si>
    <t>Recreation Fee Fall</t>
  </si>
  <si>
    <t>UG Fees - Other Assessed</t>
  </si>
  <si>
    <t>UG Graduation Fees</t>
  </si>
  <si>
    <t>Other UG Student Fees</t>
  </si>
  <si>
    <t>Professional Nursing Fee</t>
  </si>
  <si>
    <t>Graduate Fees</t>
  </si>
  <si>
    <t>Graduate Fees- General University</t>
  </si>
  <si>
    <t>General Fee -CW Session I</t>
  </si>
  <si>
    <t>General  Fee-CW-Session II</t>
  </si>
  <si>
    <t>General Fee - GR Spring</t>
  </si>
  <si>
    <t>General Fee - GR Summer</t>
  </si>
  <si>
    <t>General Fee - GR Fall</t>
  </si>
  <si>
    <t>Tech Fee - GR Spring</t>
  </si>
  <si>
    <t>Tech Fee - GR Summer</t>
  </si>
  <si>
    <t>Tech Fee - GR Fall</t>
  </si>
  <si>
    <t>Tech Fee - CW Session I</t>
  </si>
  <si>
    <t>Tech Fee - CW Session II</t>
  </si>
  <si>
    <t>Graduate Fees- Other Assessed</t>
  </si>
  <si>
    <t>Other Tuition and Fee Revenue</t>
  </si>
  <si>
    <t>M.S.  Classroom Technology Fees</t>
  </si>
  <si>
    <t>5C</t>
  </si>
  <si>
    <t>Federal Grants and Contracts</t>
  </si>
  <si>
    <t>Fed Grant/Contract Rev-Operating</t>
  </si>
  <si>
    <t>FSEOG Grant</t>
  </si>
  <si>
    <t>FCWS Grant</t>
  </si>
  <si>
    <t>SHINE Unassigned Grant Revenue</t>
  </si>
  <si>
    <t>State Grants and Contracts</t>
  </si>
  <si>
    <t>State Grant/Contract Rev-Operating</t>
  </si>
  <si>
    <t>PA IAG Grant</t>
  </si>
  <si>
    <t>5D</t>
  </si>
  <si>
    <t>Private Grant Revenue - Operating</t>
  </si>
  <si>
    <t>Private Overhead Revenue</t>
  </si>
  <si>
    <t>Private Contract Revenue</t>
  </si>
  <si>
    <t>5F</t>
  </si>
  <si>
    <t>Private Gifts - Operating</t>
  </si>
  <si>
    <t>Kirby Endowment Gift</t>
  </si>
  <si>
    <t>Gift Income - Operating</t>
  </si>
  <si>
    <t>Gift in Kind - Operating</t>
  </si>
  <si>
    <t>Gift Income - UR Pledges</t>
  </si>
  <si>
    <t>Gifts-NPV and Allow Adj</t>
  </si>
  <si>
    <t>5H</t>
  </si>
  <si>
    <t>Auxiliary Enterprises</t>
  </si>
  <si>
    <t>Meals and Housing Revenue</t>
  </si>
  <si>
    <t>Housing Revenue</t>
  </si>
  <si>
    <t>Wilkes Room Grant</t>
  </si>
  <si>
    <t>Tuition Exchange - Room</t>
  </si>
  <si>
    <t>Other Parking Income</t>
  </si>
  <si>
    <t>Commissions and Vending</t>
  </si>
  <si>
    <t>Amort. Food Svc. Investment</t>
  </si>
  <si>
    <t>Other Auxiliary Discounts</t>
  </si>
  <si>
    <t>5K</t>
  </si>
  <si>
    <t>Operating Interest/Dividend Income</t>
  </si>
  <si>
    <t>Dividend Income - Operating</t>
  </si>
  <si>
    <t>Interest Income - Operating</t>
  </si>
  <si>
    <t>Student Loan Interest</t>
  </si>
  <si>
    <t>Funding from Trusts</t>
  </si>
  <si>
    <t>Investment Fees - Operating</t>
  </si>
  <si>
    <t>5N</t>
  </si>
  <si>
    <t>Other Revenue</t>
  </si>
  <si>
    <t>Athletics Revenue</t>
  </si>
  <si>
    <t>Events Revenue</t>
  </si>
  <si>
    <t>Camp Revenue</t>
  </si>
  <si>
    <t>Fundraising Revenue</t>
  </si>
  <si>
    <t>Other Event Revenue</t>
  </si>
  <si>
    <t>Program Income</t>
  </si>
  <si>
    <t>Student Club Revenue</t>
  </si>
  <si>
    <t>Other Student Revenue</t>
  </si>
  <si>
    <t>Payment Plan Fees</t>
  </si>
  <si>
    <t>Income from Services</t>
  </si>
  <si>
    <t>5P</t>
  </si>
  <si>
    <t>Endow Income Desg for Current Op</t>
  </si>
  <si>
    <t>Transfers to Spendable Funds</t>
  </si>
  <si>
    <t>Funding for  Endow. UR  Fd</t>
  </si>
  <si>
    <t>Funding for Endow. Restricted Fd</t>
  </si>
  <si>
    <t>Funding for Endowed Scholarships</t>
  </si>
  <si>
    <t>5T</t>
  </si>
  <si>
    <t>Release from Restrictions</t>
  </si>
  <si>
    <t>Operating Release from Restrictions</t>
  </si>
  <si>
    <t>Faculty Salaries</t>
  </si>
  <si>
    <t>Full Time Instruction Salaries</t>
  </si>
  <si>
    <t>Instructor Salaries</t>
  </si>
  <si>
    <t>Undergraduate Adjunct/OVL</t>
  </si>
  <si>
    <t>Adjunct - UG Intercession</t>
  </si>
  <si>
    <t>Adjunct - UG Spring</t>
  </si>
  <si>
    <t>Adjunct - UG Summer</t>
  </si>
  <si>
    <t>Adjunct - UG Fall</t>
  </si>
  <si>
    <t>Undergraduate Overload</t>
  </si>
  <si>
    <t>Graduate Adjunct/OVL</t>
  </si>
  <si>
    <t>Adjunct - Grad. Spring</t>
  </si>
  <si>
    <t>Adjunct - Grad. Summer</t>
  </si>
  <si>
    <t>Adjunct - HC</t>
  </si>
  <si>
    <t>Adjunct - Grad. Fall</t>
  </si>
  <si>
    <t>HC Adjunct Recovery</t>
  </si>
  <si>
    <t>Graduate Overload</t>
  </si>
  <si>
    <t>Other Faculty Salaries</t>
  </si>
  <si>
    <t>Faculty Stipends</t>
  </si>
  <si>
    <t>Faculty Bonuses</t>
  </si>
  <si>
    <t>UG Course Development</t>
  </si>
  <si>
    <t>Grad Course Development</t>
  </si>
  <si>
    <t>Staff and Administrative Salaries</t>
  </si>
  <si>
    <t>Payroll Clearing Account</t>
  </si>
  <si>
    <t>Staff Overtime</t>
  </si>
  <si>
    <t>Staff Stipends</t>
  </si>
  <si>
    <t>Staff Bonus</t>
  </si>
  <si>
    <t>Grad Assistant Stipends</t>
  </si>
  <si>
    <t>Payroll Recovery-Wages</t>
  </si>
  <si>
    <t>6F</t>
  </si>
  <si>
    <t>Payroll Recovery - Benefits</t>
  </si>
  <si>
    <t>Employer Taxes</t>
  </si>
  <si>
    <t>Insurance Benefits</t>
  </si>
  <si>
    <t>Medical Opt Out Benefit</t>
  </si>
  <si>
    <t>Employer H.S.A. Contribution</t>
  </si>
  <si>
    <t>Health Care Claims and Fees</t>
  </si>
  <si>
    <t>Health Care Contributions/Recovery</t>
  </si>
  <si>
    <t>Health Care - Retireees</t>
  </si>
  <si>
    <t>Retirement Benefits</t>
  </si>
  <si>
    <t>Tuition Remission Benefits</t>
  </si>
  <si>
    <t>Wilkes Remission - Employee</t>
  </si>
  <si>
    <t>Wilkes Remission - Dependent</t>
  </si>
  <si>
    <t>Resident Assistant Remission</t>
  </si>
  <si>
    <t>WU Grad. Assistant Reemission</t>
  </si>
  <si>
    <t>Kings Tuition Remission</t>
  </si>
  <si>
    <t>Misericordia Tuition Remission</t>
  </si>
  <si>
    <t>Wyoming Seminary Remission</t>
  </si>
  <si>
    <t>Other Local Remission</t>
  </si>
  <si>
    <t>Capital Expenses</t>
  </si>
  <si>
    <t>Land Improvements</t>
  </si>
  <si>
    <t>Building Improvements</t>
  </si>
  <si>
    <t>Furniture and Equip &gt; 3000</t>
  </si>
  <si>
    <t>Vehicles</t>
  </si>
  <si>
    <t>Leasehold Improvements</t>
  </si>
  <si>
    <t>Fixed Asset Elimination Account</t>
  </si>
  <si>
    <t>Contracts and Consultants</t>
  </si>
  <si>
    <t>Professional Fees</t>
  </si>
  <si>
    <t>Academic Services</t>
  </si>
  <si>
    <t>Co-Op Stipends</t>
  </si>
  <si>
    <t>Facilities Services</t>
  </si>
  <si>
    <t>Custodial Services</t>
  </si>
  <si>
    <t>Maintenance Services</t>
  </si>
  <si>
    <t>Other Services &amp; Fees</t>
  </si>
  <si>
    <t>Athletic Trainers</t>
  </si>
  <si>
    <t>Other Maintenance Services</t>
  </si>
  <si>
    <t>Software &amp; Software Maintenance</t>
  </si>
  <si>
    <t>Temporary Help (non-payroll)</t>
  </si>
  <si>
    <t>7C</t>
  </si>
  <si>
    <t>Education Partner Contacts</t>
  </si>
  <si>
    <t>Education Partner Contracts</t>
  </si>
  <si>
    <t>HC Partnership Commitment Contracts</t>
  </si>
  <si>
    <t>7D</t>
  </si>
  <si>
    <t>Occupancy Expenses</t>
  </si>
  <si>
    <t>Insurance Deductible</t>
  </si>
  <si>
    <t>Utilities</t>
  </si>
  <si>
    <t>Other Utilities</t>
  </si>
  <si>
    <t>Rent and Lease Expense</t>
  </si>
  <si>
    <t>7E</t>
  </si>
  <si>
    <t>Travel, Training, and Entertainment</t>
  </si>
  <si>
    <t>Travel Expenses</t>
  </si>
  <si>
    <t>Travel - Faculty Development</t>
  </si>
  <si>
    <t>Travel - Student Recruitment</t>
  </si>
  <si>
    <t>Travel - Staff Training</t>
  </si>
  <si>
    <t>Travel - Instruction/Research</t>
  </si>
  <si>
    <t>Travel - Advancement</t>
  </si>
  <si>
    <t>Travel - Student Trips</t>
  </si>
  <si>
    <t>Travel - Other</t>
  </si>
  <si>
    <t>Travel - Athletics Food</t>
  </si>
  <si>
    <t>Travel - Athletic Teams</t>
  </si>
  <si>
    <t>Conference Fees/Training</t>
  </si>
  <si>
    <t>On Campus Training</t>
  </si>
  <si>
    <t>Entertainment Expenses</t>
  </si>
  <si>
    <t>Event Food</t>
  </si>
  <si>
    <t>Other Food</t>
  </si>
  <si>
    <t>7M</t>
  </si>
  <si>
    <t>Interest Expense</t>
  </si>
  <si>
    <t>Tax Exempt Bond Interest</t>
  </si>
  <si>
    <t>2016 A Bond Interest</t>
  </si>
  <si>
    <t>2016B Bond Interest</t>
  </si>
  <si>
    <t>2019 Bond Interest</t>
  </si>
  <si>
    <t>Other Interest &amp; Fees</t>
  </si>
  <si>
    <t>Other Interest</t>
  </si>
  <si>
    <t>Bond Amortization</t>
  </si>
  <si>
    <t>Discount on Bonds</t>
  </si>
  <si>
    <t>Depr. Land Improvements</t>
  </si>
  <si>
    <t>Depr. Buildings</t>
  </si>
  <si>
    <t>Depr. Building Improvements</t>
  </si>
  <si>
    <t>Depr. Equipment</t>
  </si>
  <si>
    <t>Depr. Vehicles</t>
  </si>
  <si>
    <t>Depr. Leasehold Improvements</t>
  </si>
  <si>
    <t>7P</t>
  </si>
  <si>
    <t>Supplies</t>
  </si>
  <si>
    <t>Computers &lt; 3000</t>
  </si>
  <si>
    <t>Furniture and Equip &lt; 3000</t>
  </si>
  <si>
    <t>Uniforms and Apparel</t>
  </si>
  <si>
    <t>Athletics Uniforms</t>
  </si>
  <si>
    <t>Vehicle Supplies</t>
  </si>
  <si>
    <t>Bad Debt Expense</t>
  </si>
  <si>
    <t>Bad Debt- Student</t>
  </si>
  <si>
    <t>Bad Debt Recoveries</t>
  </si>
  <si>
    <t>Bad Debt -Non-Student</t>
  </si>
  <si>
    <t>Communication</t>
  </si>
  <si>
    <t>Postage</t>
  </si>
  <si>
    <t>Shipping and Freight</t>
  </si>
  <si>
    <t>Allocations &amp; Eliminating Expenses</t>
  </si>
  <si>
    <t>Repair/Recond. Athletic Apparel</t>
  </si>
  <si>
    <t>Fundraising Expense</t>
  </si>
  <si>
    <t>Taxes, Licenses, &amp; Permits</t>
  </si>
  <si>
    <t>Student Club Activities</t>
  </si>
  <si>
    <t>Student Participant Stipends</t>
  </si>
  <si>
    <t xml:space="preserve">  - Model assumes a conservative 57% Discount Rate for FT Undergraduate Tuition</t>
  </si>
  <si>
    <t>Tuition Gross</t>
  </si>
  <si>
    <t>Discount of 57%</t>
  </si>
  <si>
    <t>FY26</t>
  </si>
  <si>
    <t>FY27</t>
  </si>
  <si>
    <t>FY28</t>
  </si>
  <si>
    <t>FY29</t>
  </si>
  <si>
    <t>FY30</t>
  </si>
  <si>
    <t>FY31</t>
  </si>
  <si>
    <t>General Instructions</t>
  </si>
  <si>
    <t>FY32</t>
  </si>
  <si>
    <r>
      <t xml:space="preserve">This spreadsheet should be completed and attached to the new proposal in Curriculog prior to launching the proposal. Marketing should be consulted for awareness and accurate costs associated with establishing the program. </t>
    </r>
    <r>
      <rPr>
        <b/>
        <i/>
        <sz val="12"/>
        <color theme="1"/>
        <rFont val="Calibri"/>
        <family val="2"/>
        <scheme val="minor"/>
      </rPr>
      <t xml:space="preserve">This spreadsheet is for illustration purposes only as APC considers the addition of the new program to the university portfolio. Actual budget considerations are dependent on the normal university processes surrounding funding of programs and faculty lines.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</si>
</sst>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
    <numFmt numFmtId="165" formatCode="0.0"/>
  </numFmts>
  <fonts count="30">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0"/>
      <name val="MS Sans Serif"/>
    </font>
    <font>
      <b/>
      <sz val="11"/>
      <color theme="1"/>
      <name val="Calibri"/>
      <family val="2"/>
      <scheme val="minor"/>
    </font>
    <font>
      <sz val="10"/>
      <color theme="1"/>
      <name val="Calibri"/>
      <family val="2"/>
      <scheme val="minor"/>
    </font>
    <font>
      <b/>
      <sz val="10"/>
      <color theme="1"/>
      <name val="Calibri"/>
      <family val="2"/>
      <scheme val="minor"/>
    </font>
    <font>
      <b/>
      <u/>
      <sz val="12"/>
      <name val="Calibri"/>
      <family val="2"/>
      <scheme val="minor"/>
    </font>
    <font>
      <i/>
      <sz val="11"/>
      <color theme="1"/>
      <name val="Calibri"/>
      <family val="2"/>
      <scheme val="minor"/>
    </font>
    <font>
      <sz val="10"/>
      <color indexed="8"/>
      <name val="Arial Unicode MS"/>
      <family val="2"/>
    </font>
    <font>
      <b/>
      <u/>
      <sz val="10"/>
      <color theme="1"/>
      <name val="Calibri"/>
      <family val="2"/>
      <scheme val="minor"/>
    </font>
    <font>
      <sz val="16"/>
      <color theme="1"/>
      <name val="Calibri"/>
      <family val="2"/>
      <scheme val="minor"/>
    </font>
    <font>
      <b/>
      <sz val="12"/>
      <color theme="1"/>
      <name val="Calibri"/>
      <family val="2"/>
      <scheme val="minor"/>
    </font>
    <font>
      <b/>
      <sz val="16"/>
      <name val="Calibri"/>
      <family val="2"/>
      <scheme val="minor"/>
    </font>
    <font>
      <b/>
      <u/>
      <sz val="14"/>
      <color theme="1"/>
      <name val="Calibri"/>
      <family val="2"/>
      <scheme val="minor"/>
    </font>
    <font>
      <b/>
      <sz val="16"/>
      <color theme="1"/>
      <name val="Calibri"/>
      <family val="2"/>
      <scheme val="minor"/>
    </font>
    <font>
      <sz val="8"/>
      <name val="Verdana"/>
      <family val="2"/>
    </font>
    <font>
      <sz val="11"/>
      <color indexed="8"/>
      <name val="Calibri"/>
      <family val="2"/>
    </font>
    <font>
      <b/>
      <i/>
      <sz val="16"/>
      <name val="Calibri"/>
      <family val="2"/>
    </font>
    <font>
      <b/>
      <sz val="16"/>
      <color rgb="FFFF0000"/>
      <name val="Calibri"/>
      <family val="2"/>
      <scheme val="minor"/>
    </font>
    <font>
      <sz val="12"/>
      <name val="Calibri"/>
      <family val="2"/>
      <scheme val="minor"/>
    </font>
    <font>
      <sz val="9"/>
      <color rgb="FF000000"/>
      <name val="Tahoma"/>
      <family val="2"/>
    </font>
    <font>
      <b/>
      <u/>
      <sz val="11"/>
      <color theme="1"/>
      <name val="Calibri (Body)"/>
    </font>
    <font>
      <b/>
      <i/>
      <sz val="12"/>
      <color theme="1"/>
      <name val="Calibri"/>
      <family val="2"/>
      <scheme val="minor"/>
    </font>
  </fonts>
  <fills count="4">
    <fill>
      <patternFill patternType="none"/>
    </fill>
    <fill>
      <patternFill patternType="gray125"/>
    </fill>
    <fill>
      <patternFill patternType="solid">
        <fgColor rgb="FFFFFFCC"/>
        <bgColor indexed="64"/>
      </patternFill>
    </fill>
    <fill>
      <patternFill patternType="solid">
        <fgColor rgb="FFFFFF00"/>
        <bgColor indexed="64"/>
      </patternFill>
    </fill>
  </fills>
  <borders count="2">
    <border>
      <left/>
      <right/>
      <top/>
      <bottom/>
      <diagonal/>
    </border>
    <border>
      <left/>
      <right/>
      <top style="thin">
        <color indexed="64"/>
      </top>
      <bottom style="double">
        <color indexed="64"/>
      </bottom>
      <diagonal/>
    </border>
  </borders>
  <cellStyleXfs count="4">
    <xf numFmtId="0" fontId="0" fillId="0" borderId="0"/>
    <xf numFmtId="0" fontId="9" fillId="0" borderId="0"/>
    <xf numFmtId="0" fontId="9" fillId="0" borderId="0"/>
    <xf numFmtId="9" fontId="8" fillId="0" borderId="0" applyFont="0" applyFill="0" applyBorder="0" applyAlignment="0" applyProtection="0"/>
  </cellStyleXfs>
  <cellXfs count="44">
    <xf numFmtId="0" fontId="0" fillId="0" borderId="0" xfId="0"/>
    <xf numFmtId="0" fontId="11" fillId="0" borderId="0" xfId="0" applyFont="1"/>
    <xf numFmtId="0" fontId="7" fillId="0" borderId="0" xfId="0" applyFont="1"/>
    <xf numFmtId="0" fontId="13" fillId="0" borderId="0" xfId="1" applyFont="1" applyAlignment="1">
      <alignment horizontal="center"/>
    </xf>
    <xf numFmtId="0" fontId="10" fillId="0" borderId="1" xfId="0" applyFont="1" applyBorder="1"/>
    <xf numFmtId="164" fontId="10" fillId="0" borderId="1" xfId="0" applyNumberFormat="1" applyFont="1" applyBorder="1"/>
    <xf numFmtId="164" fontId="7" fillId="0" borderId="0" xfId="0" applyNumberFormat="1" applyFont="1"/>
    <xf numFmtId="8" fontId="10" fillId="0" borderId="1" xfId="0" applyNumberFormat="1" applyFont="1" applyBorder="1"/>
    <xf numFmtId="0" fontId="10" fillId="0" borderId="0" xfId="0" applyFont="1"/>
    <xf numFmtId="164" fontId="10" fillId="0" borderId="0" xfId="0" applyNumberFormat="1" applyFont="1"/>
    <xf numFmtId="0" fontId="14" fillId="0" borderId="0" xfId="0" applyFont="1"/>
    <xf numFmtId="0" fontId="12" fillId="0" borderId="1" xfId="0" applyFont="1" applyBorder="1"/>
    <xf numFmtId="0" fontId="12" fillId="0" borderId="0" xfId="0" applyFont="1"/>
    <xf numFmtId="0" fontId="6" fillId="0" borderId="0" xfId="0" applyFont="1"/>
    <xf numFmtId="1" fontId="7" fillId="0" borderId="0" xfId="0" applyNumberFormat="1" applyFont="1"/>
    <xf numFmtId="0" fontId="15" fillId="0" borderId="0" xfId="0" applyFont="1" applyAlignment="1">
      <alignment horizontal="center"/>
    </xf>
    <xf numFmtId="0" fontId="0" fillId="0" borderId="0" xfId="0" applyAlignment="1">
      <alignment horizontal="center"/>
    </xf>
    <xf numFmtId="15" fontId="0" fillId="0" borderId="0" xfId="0" applyNumberFormat="1"/>
    <xf numFmtId="0" fontId="7" fillId="2" borderId="0" xfId="0" applyFont="1" applyFill="1"/>
    <xf numFmtId="164" fontId="7" fillId="2" borderId="0" xfId="0" applyNumberFormat="1" applyFont="1" applyFill="1"/>
    <xf numFmtId="0" fontId="16" fillId="0" borderId="0" xfId="0" applyFont="1" applyAlignment="1">
      <alignment horizontal="center"/>
    </xf>
    <xf numFmtId="0" fontId="12" fillId="2" borderId="0" xfId="0" applyFont="1" applyFill="1" applyAlignment="1">
      <alignment horizontal="center"/>
    </xf>
    <xf numFmtId="0" fontId="12" fillId="0" borderId="0" xfId="0" applyFont="1" applyAlignment="1">
      <alignment horizontal="center"/>
    </xf>
    <xf numFmtId="0" fontId="12" fillId="0" borderId="1" xfId="0" applyFont="1" applyBorder="1" applyAlignment="1">
      <alignment horizontal="center"/>
    </xf>
    <xf numFmtId="0" fontId="5" fillId="0" borderId="0" xfId="0" applyFont="1"/>
    <xf numFmtId="0" fontId="17" fillId="0" borderId="0" xfId="0" applyFont="1"/>
    <xf numFmtId="0" fontId="0" fillId="2" borderId="0" xfId="0" applyFill="1"/>
    <xf numFmtId="0" fontId="18" fillId="0" borderId="0" xfId="0" applyFont="1"/>
    <xf numFmtId="10" fontId="7" fillId="0" borderId="0" xfId="3" applyNumberFormat="1" applyFont="1" applyFill="1" applyAlignment="1"/>
    <xf numFmtId="0" fontId="19" fillId="0" borderId="0" xfId="2" applyFont="1"/>
    <xf numFmtId="0" fontId="19" fillId="0" borderId="0" xfId="0" applyFont="1"/>
    <xf numFmtId="0" fontId="20" fillId="0" borderId="0" xfId="0" applyFont="1"/>
    <xf numFmtId="0" fontId="21" fillId="0" borderId="0" xfId="0" applyFont="1"/>
    <xf numFmtId="0" fontId="24" fillId="2" borderId="0" xfId="2" applyFont="1" applyFill="1"/>
    <xf numFmtId="0" fontId="23" fillId="0" borderId="0" xfId="0" applyFont="1"/>
    <xf numFmtId="0" fontId="4" fillId="0" borderId="0" xfId="0" applyFont="1"/>
    <xf numFmtId="1" fontId="7" fillId="2" borderId="0" xfId="0" applyNumberFormat="1" applyFont="1" applyFill="1"/>
    <xf numFmtId="165" fontId="7" fillId="0" borderId="0" xfId="0" applyNumberFormat="1" applyFont="1"/>
    <xf numFmtId="0" fontId="26" fillId="0" borderId="0" xfId="0" applyFont="1"/>
    <xf numFmtId="0" fontId="3" fillId="0" borderId="0" xfId="0" applyFont="1"/>
    <xf numFmtId="0" fontId="2" fillId="0" borderId="0" xfId="0" applyFont="1"/>
    <xf numFmtId="0" fontId="1" fillId="0" borderId="0" xfId="0" applyFont="1"/>
    <xf numFmtId="0" fontId="28" fillId="0" borderId="0" xfId="0" applyFont="1" applyAlignment="1">
      <alignment horizontal="center"/>
    </xf>
    <xf numFmtId="0" fontId="0" fillId="3" borderId="0" xfId="0" applyFill="1" applyAlignment="1">
      <alignment vertical="top" wrapText="1"/>
    </xf>
  </cellXfs>
  <cellStyles count="4">
    <cellStyle name="Normal" xfId="0" builtinId="0"/>
    <cellStyle name="Normal_COG.XLS" xfId="2" xr:uid="{00000000-0005-0000-0000-000001000000}"/>
    <cellStyle name="Normal_REVPROJ.XLS" xfId="1" xr:uid="{00000000-0005-0000-0000-000002000000}"/>
    <cellStyle name="Percent" xfId="3" builtinId="5"/>
  </cellStyles>
  <dxfs count="0"/>
  <tableStyles count="0" defaultTableStyle="TableStyleMedium9"/>
  <colors>
    <mruColors>
      <color rgb="FFFFFFCC"/>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2"/>
  <sheetViews>
    <sheetView zoomScale="140" zoomScaleNormal="140" workbookViewId="0">
      <selection activeCell="B6" sqref="B6"/>
    </sheetView>
  </sheetViews>
  <sheetFormatPr baseColWidth="10" defaultColWidth="8.83203125" defaultRowHeight="16"/>
  <cols>
    <col min="1" max="1" width="53.6640625" customWidth="1"/>
    <col min="2" max="2" width="11.6640625" customWidth="1"/>
  </cols>
  <sheetData>
    <row r="1" spans="1:1" ht="21">
      <c r="A1" s="32" t="s">
        <v>28</v>
      </c>
    </row>
    <row r="2" spans="1:1" ht="21">
      <c r="A2" s="25" t="s">
        <v>218</v>
      </c>
    </row>
    <row r="3" spans="1:1" ht="21">
      <c r="A3" s="25" t="s">
        <v>193</v>
      </c>
    </row>
    <row r="5" spans="1:1" ht="19">
      <c r="A5" s="31" t="s">
        <v>518</v>
      </c>
    </row>
    <row r="6" spans="1:1" ht="142" customHeight="1">
      <c r="A6" s="43" t="s">
        <v>520</v>
      </c>
    </row>
    <row r="8" spans="1:1" ht="19">
      <c r="A8" s="31" t="s">
        <v>196</v>
      </c>
    </row>
    <row r="9" spans="1:1">
      <c r="A9" s="26" t="s">
        <v>195</v>
      </c>
    </row>
    <row r="11" spans="1:1" ht="19">
      <c r="A11" s="31" t="s">
        <v>194</v>
      </c>
    </row>
    <row r="12" spans="1:1">
      <c r="A12" s="24" t="s">
        <v>197</v>
      </c>
    </row>
    <row r="13" spans="1:1">
      <c r="A13" s="35" t="s">
        <v>217</v>
      </c>
    </row>
    <row r="14" spans="1:1">
      <c r="A14" s="41" t="s">
        <v>509</v>
      </c>
    </row>
    <row r="15" spans="1:1">
      <c r="A15" s="39" t="s">
        <v>236</v>
      </c>
    </row>
    <row r="17" spans="1:1" ht="19">
      <c r="A17" s="31" t="s">
        <v>198</v>
      </c>
    </row>
    <row r="18" spans="1:1">
      <c r="A18" s="24" t="s">
        <v>199</v>
      </c>
    </row>
    <row r="19" spans="1:1">
      <c r="A19" s="24" t="s">
        <v>200</v>
      </c>
    </row>
    <row r="20" spans="1:1">
      <c r="A20" s="24" t="s">
        <v>211</v>
      </c>
    </row>
    <row r="21" spans="1:1">
      <c r="A21" s="24" t="s">
        <v>212</v>
      </c>
    </row>
    <row r="23" spans="1:1" ht="19">
      <c r="A23" s="31" t="s">
        <v>213</v>
      </c>
    </row>
    <row r="24" spans="1:1">
      <c r="A24" s="24" t="s">
        <v>214</v>
      </c>
    </row>
    <row r="25" spans="1:1">
      <c r="A25" s="40" t="s">
        <v>237</v>
      </c>
    </row>
    <row r="26" spans="1:1">
      <c r="A26" s="24" t="s">
        <v>215</v>
      </c>
    </row>
    <row r="27" spans="1:1">
      <c r="A27" s="24" t="s">
        <v>216</v>
      </c>
    </row>
    <row r="29" spans="1:1" ht="19">
      <c r="A29" s="31" t="s">
        <v>35</v>
      </c>
    </row>
    <row r="30" spans="1:1">
      <c r="A30" s="24" t="s">
        <v>219</v>
      </c>
    </row>
    <row r="31" spans="1:1">
      <c r="A31" s="24" t="s">
        <v>220</v>
      </c>
    </row>
    <row r="32" spans="1:1">
      <c r="A32" s="24" t="s">
        <v>221</v>
      </c>
    </row>
  </sheetData>
  <phoneticPr fontId="22" type="noConversion"/>
  <pageMargins left="0.7" right="0.7" top="0.75" bottom="0.75" header="0.3" footer="0.3"/>
  <headerFooter>
    <oddFooter>&amp;L&amp;F&amp;R&amp;A</oddFoot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CC"/>
  </sheetPr>
  <dimension ref="A1:J121"/>
  <sheetViews>
    <sheetView zoomScaleNormal="100" workbookViewId="0">
      <selection activeCell="C5" sqref="C5:G5"/>
    </sheetView>
  </sheetViews>
  <sheetFormatPr baseColWidth="10" defaultColWidth="8.83203125" defaultRowHeight="16"/>
  <cols>
    <col min="1" max="1" width="38.6640625" customWidth="1"/>
    <col min="2" max="2" width="7" style="1" bestFit="1" customWidth="1"/>
    <col min="3" max="4" width="12.33203125" customWidth="1"/>
    <col min="5" max="5" width="11.6640625" customWidth="1"/>
    <col min="6" max="6" width="12.5" customWidth="1"/>
    <col min="7" max="7" width="11.83203125" customWidth="1"/>
    <col min="10" max="10" width="9.5" bestFit="1" customWidth="1"/>
  </cols>
  <sheetData>
    <row r="1" spans="1:10" ht="21">
      <c r="A1" s="29" t="s">
        <v>28</v>
      </c>
    </row>
    <row r="2" spans="1:10" ht="21">
      <c r="A2" s="33" t="s">
        <v>229</v>
      </c>
    </row>
    <row r="3" spans="1:10" ht="21">
      <c r="A3" s="33" t="s">
        <v>227</v>
      </c>
    </row>
    <row r="4" spans="1:10" ht="21">
      <c r="A4" s="30" t="s">
        <v>228</v>
      </c>
    </row>
    <row r="5" spans="1:10" s="2" customFormat="1">
      <c r="B5" s="1"/>
      <c r="C5" s="3" t="s">
        <v>514</v>
      </c>
      <c r="D5" s="3" t="s">
        <v>515</v>
      </c>
      <c r="E5" s="3" t="s">
        <v>516</v>
      </c>
      <c r="F5" s="3" t="s">
        <v>517</v>
      </c>
      <c r="G5" s="42" t="s">
        <v>519</v>
      </c>
    </row>
    <row r="6" spans="1:10" s="2" customFormat="1" ht="19">
      <c r="A6" s="31" t="s">
        <v>34</v>
      </c>
      <c r="B6" s="1"/>
    </row>
    <row r="7" spans="1:10" s="2" customFormat="1" ht="15">
      <c r="A7" s="2" t="s">
        <v>36</v>
      </c>
      <c r="B7" s="1"/>
      <c r="C7" s="18"/>
      <c r="D7" s="18"/>
      <c r="E7" s="18"/>
      <c r="F7" s="18"/>
      <c r="G7" s="18"/>
    </row>
    <row r="8" spans="1:10" s="2" customFormat="1" ht="15">
      <c r="A8" s="10" t="s">
        <v>37</v>
      </c>
      <c r="B8" s="1"/>
      <c r="C8" s="14">
        <v>0</v>
      </c>
      <c r="D8" s="14">
        <f>((C7+C8)*0.8)</f>
        <v>0</v>
      </c>
      <c r="E8" s="14">
        <f>((D7+D8)*0.8)</f>
        <v>0</v>
      </c>
      <c r="F8" s="14">
        <f>((E7+E8)*0.8)</f>
        <v>0</v>
      </c>
      <c r="G8" s="14">
        <f>((F7+F8)*0.8)</f>
        <v>0</v>
      </c>
    </row>
    <row r="9" spans="1:10" s="2" customFormat="1" ht="15">
      <c r="A9" s="13" t="s">
        <v>41</v>
      </c>
      <c r="B9" s="1"/>
      <c r="C9" s="14">
        <f>SUM(C7:C8)</f>
        <v>0</v>
      </c>
      <c r="D9" s="14">
        <f>SUM(D7:D8)</f>
        <v>0</v>
      </c>
      <c r="E9" s="14">
        <f>SUM(E7:E8)</f>
        <v>0</v>
      </c>
      <c r="F9" s="14">
        <f>SUM(F7:F8)</f>
        <v>0</v>
      </c>
      <c r="G9" s="14">
        <f>SUM(G7:G8)</f>
        <v>0</v>
      </c>
      <c r="J9" s="6"/>
    </row>
    <row r="10" spans="1:10" s="2" customFormat="1" ht="15">
      <c r="A10" s="41" t="s">
        <v>510</v>
      </c>
      <c r="B10" s="1"/>
      <c r="C10" s="6"/>
      <c r="D10" s="6">
        <f>ROUND((C10*D11+C10),0)</f>
        <v>0</v>
      </c>
      <c r="E10" s="6">
        <f>ROUND((D10*E11+D10),0)</f>
        <v>0</v>
      </c>
      <c r="F10" s="6">
        <f>ROUND((E10*F11+E10),0)</f>
        <v>0</v>
      </c>
      <c r="G10" s="6">
        <f>ROUND((F10*G11+F10),0)</f>
        <v>0</v>
      </c>
      <c r="J10" s="6"/>
    </row>
    <row r="11" spans="1:10" s="2" customFormat="1" ht="15">
      <c r="A11" s="10" t="s">
        <v>192</v>
      </c>
      <c r="B11" s="1"/>
      <c r="C11" s="28">
        <v>0.03</v>
      </c>
      <c r="D11" s="28">
        <v>0.03</v>
      </c>
      <c r="E11" s="28">
        <v>0.03</v>
      </c>
      <c r="F11" s="28">
        <v>0.03</v>
      </c>
      <c r="G11" s="28">
        <v>0.03</v>
      </c>
      <c r="J11" s="6"/>
    </row>
    <row r="12" spans="1:10" s="2" customFormat="1" ht="15">
      <c r="A12" s="24" t="s">
        <v>191</v>
      </c>
      <c r="B12" s="1"/>
      <c r="C12" s="6"/>
      <c r="D12" s="6">
        <f>ROUND((C12*D11+C12),0)</f>
        <v>0</v>
      </c>
      <c r="E12" s="6">
        <f>ROUND((D12*E11+D12),0)</f>
        <v>0</v>
      </c>
      <c r="F12" s="6">
        <f>ROUND((E12*F11+E12),0)</f>
        <v>0</v>
      </c>
      <c r="G12" s="6">
        <f>ROUND((F12*G11+F12),0)</f>
        <v>0</v>
      </c>
    </row>
    <row r="13" spans="1:10" s="2" customFormat="1" ht="15">
      <c r="A13" s="41" t="s">
        <v>511</v>
      </c>
      <c r="B13" s="1"/>
      <c r="C13" s="6">
        <f>-(C10+C12)*0.57</f>
        <v>0</v>
      </c>
      <c r="D13" s="6">
        <f t="shared" ref="D13:G13" si="0">-(D10+D12)*0.57</f>
        <v>0</v>
      </c>
      <c r="E13" s="6">
        <f t="shared" si="0"/>
        <v>0</v>
      </c>
      <c r="F13" s="6">
        <f t="shared" si="0"/>
        <v>0</v>
      </c>
      <c r="G13" s="6">
        <f t="shared" si="0"/>
        <v>0</v>
      </c>
      <c r="J13" s="6"/>
    </row>
    <row r="14" spans="1:10" s="2" customFormat="1" thickBot="1">
      <c r="A14" s="4" t="s">
        <v>39</v>
      </c>
      <c r="B14" s="11"/>
      <c r="C14" s="5">
        <f>+(C9*(C10+C12)+(C9*C13))</f>
        <v>0</v>
      </c>
      <c r="D14" s="5">
        <f t="shared" ref="D14:F14" si="1">+(D9*(D10+D12)+(D9*D13))</f>
        <v>0</v>
      </c>
      <c r="E14" s="5">
        <f t="shared" si="1"/>
        <v>0</v>
      </c>
      <c r="F14" s="5">
        <f t="shared" si="1"/>
        <v>0</v>
      </c>
      <c r="G14" s="5">
        <f>+(G9*(G10+G12)+(G9*G13))</f>
        <v>0</v>
      </c>
    </row>
    <row r="15" spans="1:10" s="2" customFormat="1" thickTop="1">
      <c r="A15" s="8"/>
      <c r="B15" s="12"/>
      <c r="C15" s="9"/>
      <c r="D15" s="9"/>
      <c r="E15" s="9"/>
      <c r="F15" s="9"/>
      <c r="G15" s="9"/>
    </row>
    <row r="16" spans="1:10" s="2" customFormat="1" thickBot="1">
      <c r="A16" s="4" t="s">
        <v>190</v>
      </c>
      <c r="B16" s="11"/>
      <c r="C16" s="5">
        <f t="shared" ref="C16" si="2">+C14</f>
        <v>0</v>
      </c>
      <c r="D16" s="5">
        <f t="shared" ref="D16:E16" si="3">+D14</f>
        <v>0</v>
      </c>
      <c r="E16" s="5">
        <f t="shared" si="3"/>
        <v>0</v>
      </c>
      <c r="F16" s="5">
        <f t="shared" ref="F16:G16" si="4">+F14</f>
        <v>0</v>
      </c>
      <c r="G16" s="5">
        <f t="shared" si="4"/>
        <v>0</v>
      </c>
    </row>
    <row r="17" spans="1:7" s="2" customFormat="1" thickTop="1">
      <c r="B17" s="1"/>
    </row>
    <row r="18" spans="1:7" s="2" customFormat="1" ht="19">
      <c r="A18" s="31" t="s">
        <v>40</v>
      </c>
      <c r="B18" s="1"/>
    </row>
    <row r="19" spans="1:7" s="2" customFormat="1">
      <c r="A19" s="27" t="s">
        <v>30</v>
      </c>
      <c r="B19" s="20" t="s">
        <v>189</v>
      </c>
      <c r="C19" s="3" t="s">
        <v>512</v>
      </c>
      <c r="D19" s="3" t="s">
        <v>513</v>
      </c>
      <c r="E19" s="3" t="s">
        <v>514</v>
      </c>
      <c r="F19" s="3" t="s">
        <v>515</v>
      </c>
      <c r="G19" s="42" t="s">
        <v>517</v>
      </c>
    </row>
    <row r="20" spans="1:7" s="2" customFormat="1" ht="15">
      <c r="A20" s="13" t="str">
        <f>VLOOKUP(B20,'Account Listing'!B:C,2,FALSE)</f>
        <v>Postage</v>
      </c>
      <c r="B20" s="21">
        <v>793101</v>
      </c>
      <c r="C20" s="19"/>
      <c r="D20" s="19"/>
      <c r="E20" s="19"/>
      <c r="F20" s="19"/>
      <c r="G20" s="19"/>
    </row>
    <row r="21" spans="1:7" s="2" customFormat="1" ht="15">
      <c r="A21" s="13" t="str">
        <f>VLOOKUP(B21,'Account Listing'!B:C,2,FALSE)</f>
        <v>Advertising-Marketing</v>
      </c>
      <c r="B21" s="21">
        <v>793104</v>
      </c>
      <c r="C21" s="19"/>
      <c r="D21" s="19"/>
      <c r="E21" s="19"/>
      <c r="F21" s="19"/>
      <c r="G21" s="19"/>
    </row>
    <row r="22" spans="1:7" s="2" customFormat="1" ht="15">
      <c r="A22" s="13" t="str">
        <f>VLOOKUP(B22,'Account Listing'!B:C,2,FALSE)</f>
        <v>Conference Fees/Training</v>
      </c>
      <c r="B22" s="21">
        <v>742202</v>
      </c>
      <c r="C22" s="19"/>
      <c r="D22" s="19"/>
      <c r="E22" s="19"/>
      <c r="F22" s="19"/>
      <c r="G22" s="19"/>
    </row>
    <row r="23" spans="1:7" s="2" customFormat="1" ht="15">
      <c r="A23" s="13" t="str">
        <f>VLOOKUP(B23,'Account Listing'!B:C,2,FALSE)</f>
        <v>Office Supplies</v>
      </c>
      <c r="B23" s="21">
        <v>791302</v>
      </c>
      <c r="C23" s="19"/>
      <c r="D23" s="19"/>
      <c r="E23" s="19"/>
      <c r="F23" s="19"/>
      <c r="G23" s="19"/>
    </row>
    <row r="24" spans="1:7" s="2" customFormat="1" ht="15">
      <c r="A24" s="13" t="str">
        <f>VLOOKUP(B24,'Account Listing'!B:C,2,FALSE)</f>
        <v>Travel - Student Trips</v>
      </c>
      <c r="B24" s="21">
        <v>741107</v>
      </c>
      <c r="C24" s="19"/>
      <c r="D24" s="19"/>
      <c r="E24" s="19"/>
      <c r="F24" s="19"/>
      <c r="G24" s="19"/>
    </row>
    <row r="25" spans="1:7" s="2" customFormat="1" ht="15">
      <c r="A25" s="13" t="str">
        <f>VLOOKUP(B25,'Account Listing'!B:C,2,FALSE)</f>
        <v>Furniture and Equip &lt; 3000</v>
      </c>
      <c r="B25" s="21">
        <v>791305</v>
      </c>
      <c r="C25" s="19"/>
      <c r="D25" s="19"/>
      <c r="E25" s="19"/>
      <c r="F25" s="19"/>
      <c r="G25" s="19"/>
    </row>
    <row r="26" spans="1:7" s="2" customFormat="1" ht="15">
      <c r="A26" s="13" t="str">
        <f>VLOOKUP(B26,'Account Listing'!B:C,2,FALSE)</f>
        <v>Uniforms and Apparel</v>
      </c>
      <c r="B26" s="21">
        <v>791320</v>
      </c>
      <c r="C26" s="19"/>
      <c r="D26" s="19"/>
      <c r="E26" s="19"/>
      <c r="F26" s="19"/>
      <c r="G26" s="19"/>
    </row>
    <row r="27" spans="1:7" s="2" customFormat="1" ht="15">
      <c r="A27" s="13" t="str">
        <f>VLOOKUP(B27,'Account Listing'!B:C,2,FALSE)</f>
        <v>Equipment Repairs and Maint.</v>
      </c>
      <c r="B27" s="21">
        <v>713426</v>
      </c>
      <c r="C27" s="19"/>
      <c r="D27" s="19"/>
      <c r="E27" s="19"/>
      <c r="F27" s="19"/>
      <c r="G27" s="19"/>
    </row>
    <row r="28" spans="1:7" s="2" customFormat="1" ht="15">
      <c r="A28" s="13" t="str">
        <f>VLOOKUP(B28,'Account Listing'!B:C,2,FALSE)</f>
        <v>Equipment Rental</v>
      </c>
      <c r="B28" s="21">
        <v>734601</v>
      </c>
      <c r="C28" s="19"/>
      <c r="D28" s="19"/>
      <c r="E28" s="19"/>
      <c r="F28" s="19"/>
      <c r="G28" s="19"/>
    </row>
    <row r="29" spans="1:7" s="2" customFormat="1" ht="15">
      <c r="A29" s="13" t="str">
        <f>VLOOKUP(B29,'Account Listing'!B:C,2,FALSE)</f>
        <v>Offsite Educational Facilities Rent</v>
      </c>
      <c r="B29" s="21">
        <v>734602</v>
      </c>
      <c r="C29" s="19"/>
      <c r="D29" s="19"/>
      <c r="E29" s="19"/>
      <c r="F29" s="19"/>
      <c r="G29" s="19"/>
    </row>
    <row r="30" spans="1:7" s="2" customFormat="1" ht="15">
      <c r="A30" s="13" t="str">
        <f>VLOOKUP(B30,'Account Listing'!B:C,2,FALSE)</f>
        <v>Other Food</v>
      </c>
      <c r="B30" s="21">
        <v>743336</v>
      </c>
      <c r="C30" s="19"/>
      <c r="D30" s="19"/>
      <c r="E30" s="19"/>
      <c r="F30" s="19"/>
      <c r="G30" s="19"/>
    </row>
    <row r="31" spans="1:7" s="2" customFormat="1" ht="15">
      <c r="A31" s="13" t="str">
        <f>VLOOKUP(B31,'Account Listing'!B:C,2,FALSE)</f>
        <v>Other Expenses</v>
      </c>
      <c r="B31" s="21">
        <v>799375</v>
      </c>
      <c r="C31" s="19"/>
      <c r="D31" s="19"/>
      <c r="E31" s="19"/>
      <c r="F31" s="19"/>
      <c r="G31" s="19"/>
    </row>
    <row r="32" spans="1:7" s="2" customFormat="1" thickBot="1">
      <c r="A32" s="4" t="s">
        <v>32</v>
      </c>
      <c r="B32" s="23"/>
      <c r="C32" s="5">
        <f>SUM(C20:C31)</f>
        <v>0</v>
      </c>
      <c r="D32" s="5">
        <f>SUM(D20:D31)</f>
        <v>0</v>
      </c>
      <c r="E32" s="5">
        <f>SUM(E20:E31)</f>
        <v>0</v>
      </c>
      <c r="F32" s="5">
        <f>SUM(F20:F31)</f>
        <v>0</v>
      </c>
      <c r="G32" s="5">
        <f>SUM(G20:G31)</f>
        <v>0</v>
      </c>
    </row>
    <row r="33" spans="1:7" s="2" customFormat="1" thickTop="1">
      <c r="B33" s="1"/>
    </row>
    <row r="34" spans="1:7" s="2" customFormat="1">
      <c r="A34" s="27" t="s">
        <v>29</v>
      </c>
      <c r="B34" s="20" t="s">
        <v>189</v>
      </c>
      <c r="C34" s="3" t="s">
        <v>512</v>
      </c>
      <c r="D34" s="3" t="s">
        <v>513</v>
      </c>
      <c r="E34" s="3" t="s">
        <v>514</v>
      </c>
      <c r="F34" s="3" t="s">
        <v>515</v>
      </c>
      <c r="G34" s="42" t="s">
        <v>517</v>
      </c>
    </row>
    <row r="35" spans="1:7" s="2" customFormat="1" ht="15">
      <c r="A35" s="13" t="str">
        <f>VLOOKUP(B35,'Account Listing'!B:C,2,FALSE)</f>
        <v>Faculty Salaries - Full Time</v>
      </c>
      <c r="B35" s="21">
        <v>611105</v>
      </c>
      <c r="C35" s="19"/>
      <c r="D35" s="19"/>
      <c r="E35" s="19"/>
      <c r="F35" s="19"/>
      <c r="G35" s="19"/>
    </row>
    <row r="36" spans="1:7" s="2" customFormat="1" ht="15">
      <c r="A36" s="13" t="str">
        <f>VLOOKUP(B36,'Account Listing'!B:C,2,FALSE)</f>
        <v>Adjunct - UG Fall</v>
      </c>
      <c r="B36" s="21">
        <v>612130</v>
      </c>
      <c r="C36" s="19"/>
      <c r="D36" s="19"/>
      <c r="E36" s="19"/>
      <c r="F36" s="19"/>
      <c r="G36" s="19"/>
    </row>
    <row r="37" spans="1:7" s="2" customFormat="1" ht="15">
      <c r="A37" s="13" t="str">
        <f>VLOOKUP(B37,'Account Listing'!B:C,2,FALSE)</f>
        <v>Adjunct - UG Spring</v>
      </c>
      <c r="B37" s="21">
        <v>612110</v>
      </c>
      <c r="C37" s="19"/>
      <c r="D37" s="19"/>
      <c r="E37" s="19"/>
      <c r="F37" s="19"/>
      <c r="G37" s="19"/>
    </row>
    <row r="38" spans="1:7" s="2" customFormat="1" ht="15">
      <c r="A38" s="13" t="str">
        <f>VLOOKUP(B38,'Account Listing'!B:C,2,FALSE)</f>
        <v>Staff and Administrative Salaries</v>
      </c>
      <c r="B38" s="21">
        <v>621000</v>
      </c>
      <c r="C38" s="19"/>
      <c r="D38" s="19"/>
      <c r="E38" s="19"/>
      <c r="F38" s="19"/>
      <c r="G38" s="19"/>
    </row>
    <row r="39" spans="1:7" s="2" customFormat="1" ht="15">
      <c r="A39" s="13" t="str">
        <f>VLOOKUP(B39,'Account Listing'!B:C,2,FALSE)</f>
        <v>General Benefits</v>
      </c>
      <c r="B39" s="22">
        <v>691000</v>
      </c>
      <c r="C39" s="6">
        <f>(C35*0.22)+(C38*0.09)+(C36*0.09)+(C37*0.09)</f>
        <v>0</v>
      </c>
      <c r="D39" s="6">
        <f>(D35*0.22)+(D38*0.09)+(D36*0.09)+(D37*0.09)</f>
        <v>0</v>
      </c>
      <c r="E39" s="6">
        <f>(E35*0.22)+(E38*0.09)+(E36*0.09)+(E37*0.09)</f>
        <v>0</v>
      </c>
      <c r="F39" s="6">
        <f>(F35*0.22)+(F38*0.09)+(F36*0.09)+(F37*0.09)</f>
        <v>0</v>
      </c>
      <c r="G39" s="6">
        <f>(G35*0.22)+(G38*0.09)+(G36*0.09)+(G37*0.09)</f>
        <v>0</v>
      </c>
    </row>
    <row r="40" spans="1:7" s="2" customFormat="1" thickBot="1">
      <c r="A40" s="4" t="s">
        <v>33</v>
      </c>
      <c r="B40" s="23"/>
      <c r="C40" s="5">
        <f>SUM(C35:C39)</f>
        <v>0</v>
      </c>
      <c r="D40" s="5">
        <f>SUM(D35:D39)</f>
        <v>0</v>
      </c>
      <c r="E40" s="5">
        <f>SUM(E35:E39)</f>
        <v>0</v>
      </c>
      <c r="F40" s="5">
        <f>SUM(F35:F39)</f>
        <v>0</v>
      </c>
      <c r="G40" s="5">
        <f>SUM(G35:G39)</f>
        <v>0</v>
      </c>
    </row>
    <row r="41" spans="1:7" s="2" customFormat="1" thickTop="1">
      <c r="B41" s="1"/>
    </row>
    <row r="42" spans="1:7" s="2" customFormat="1" thickBot="1">
      <c r="A42" s="4" t="s">
        <v>38</v>
      </c>
      <c r="B42" s="11"/>
      <c r="C42" s="5">
        <f>C40+C32</f>
        <v>0</v>
      </c>
      <c r="D42" s="5">
        <f>D40+D32</f>
        <v>0</v>
      </c>
      <c r="E42" s="5">
        <f>E40+E32</f>
        <v>0</v>
      </c>
      <c r="F42" s="5">
        <f>F40+F32</f>
        <v>0</v>
      </c>
      <c r="G42" s="5">
        <f>G40+G32</f>
        <v>0</v>
      </c>
    </row>
    <row r="43" spans="1:7" s="2" customFormat="1" thickTop="1">
      <c r="B43" s="1"/>
    </row>
    <row r="44" spans="1:7" s="2" customFormat="1" thickBot="1">
      <c r="A44" s="4" t="s">
        <v>35</v>
      </c>
      <c r="B44" s="11"/>
      <c r="C44" s="7">
        <f>C16-C42</f>
        <v>0</v>
      </c>
      <c r="D44" s="7">
        <f>D16-D42</f>
        <v>0</v>
      </c>
      <c r="E44" s="7">
        <f>E16-E42</f>
        <v>0</v>
      </c>
      <c r="F44" s="7">
        <f>F16-F42</f>
        <v>0</v>
      </c>
      <c r="G44" s="7">
        <f>G16-G42</f>
        <v>0</v>
      </c>
    </row>
    <row r="45" spans="1:7" s="2" customFormat="1" thickTop="1">
      <c r="B45" s="1"/>
    </row>
    <row r="46" spans="1:7" s="2" customFormat="1" ht="15">
      <c r="B46" s="1"/>
    </row>
    <row r="47" spans="1:7" s="2" customFormat="1" ht="15">
      <c r="B47" s="1"/>
    </row>
    <row r="48" spans="1:7" s="2" customFormat="1" ht="15">
      <c r="B48" s="1"/>
    </row>
    <row r="49" spans="2:2" s="2" customFormat="1" ht="15">
      <c r="B49" s="1"/>
    </row>
    <row r="50" spans="2:2" s="2" customFormat="1" ht="15">
      <c r="B50" s="1"/>
    </row>
    <row r="51" spans="2:2" s="2" customFormat="1" ht="15">
      <c r="B51" s="1"/>
    </row>
    <row r="52" spans="2:2" s="2" customFormat="1" ht="15">
      <c r="B52" s="1"/>
    </row>
    <row r="53" spans="2:2" s="2" customFormat="1" ht="15">
      <c r="B53" s="1"/>
    </row>
    <row r="54" spans="2:2" s="2" customFormat="1" ht="15">
      <c r="B54" s="1"/>
    </row>
    <row r="55" spans="2:2" s="2" customFormat="1" ht="15">
      <c r="B55" s="1"/>
    </row>
    <row r="56" spans="2:2" s="2" customFormat="1" ht="15">
      <c r="B56" s="1"/>
    </row>
    <row r="57" spans="2:2" s="2" customFormat="1" ht="15">
      <c r="B57" s="1"/>
    </row>
    <row r="58" spans="2:2" s="2" customFormat="1" ht="15">
      <c r="B58" s="1"/>
    </row>
    <row r="59" spans="2:2" s="2" customFormat="1" ht="15">
      <c r="B59" s="1"/>
    </row>
    <row r="60" spans="2:2" s="2" customFormat="1" ht="15">
      <c r="B60" s="1"/>
    </row>
    <row r="61" spans="2:2" s="2" customFormat="1" ht="15">
      <c r="B61" s="1"/>
    </row>
    <row r="62" spans="2:2" s="2" customFormat="1" ht="15">
      <c r="B62" s="1"/>
    </row>
    <row r="63" spans="2:2" s="2" customFormat="1" ht="15">
      <c r="B63" s="1"/>
    </row>
    <row r="64" spans="2:2" s="2" customFormat="1" ht="15">
      <c r="B64" s="1"/>
    </row>
    <row r="65" spans="2:2" s="2" customFormat="1" ht="15">
      <c r="B65" s="1"/>
    </row>
    <row r="66" spans="2:2" s="2" customFormat="1" ht="15">
      <c r="B66" s="1"/>
    </row>
    <row r="67" spans="2:2" s="2" customFormat="1" ht="15">
      <c r="B67" s="1"/>
    </row>
    <row r="68" spans="2:2" s="2" customFormat="1" ht="15">
      <c r="B68" s="1"/>
    </row>
    <row r="69" spans="2:2" s="2" customFormat="1" ht="15">
      <c r="B69" s="1"/>
    </row>
    <row r="70" spans="2:2" s="2" customFormat="1" ht="15">
      <c r="B70" s="1"/>
    </row>
    <row r="71" spans="2:2" s="2" customFormat="1" ht="15">
      <c r="B71" s="1"/>
    </row>
    <row r="72" spans="2:2" s="2" customFormat="1" ht="15">
      <c r="B72" s="1"/>
    </row>
    <row r="73" spans="2:2" s="2" customFormat="1" ht="15">
      <c r="B73" s="1"/>
    </row>
    <row r="74" spans="2:2" s="2" customFormat="1" ht="15">
      <c r="B74" s="1"/>
    </row>
    <row r="75" spans="2:2" s="2" customFormat="1" ht="15">
      <c r="B75" s="1"/>
    </row>
    <row r="76" spans="2:2" s="2" customFormat="1" ht="15">
      <c r="B76" s="1"/>
    </row>
    <row r="77" spans="2:2" s="2" customFormat="1" ht="15">
      <c r="B77" s="1"/>
    </row>
    <row r="78" spans="2:2" s="2" customFormat="1" ht="15">
      <c r="B78" s="1"/>
    </row>
    <row r="79" spans="2:2" s="2" customFormat="1" ht="15">
      <c r="B79" s="1"/>
    </row>
    <row r="80" spans="2:2" s="2" customFormat="1" ht="15">
      <c r="B80" s="1"/>
    </row>
    <row r="81" spans="2:2" s="2" customFormat="1" ht="15">
      <c r="B81" s="1"/>
    </row>
    <row r="82" spans="2:2" s="2" customFormat="1" ht="15">
      <c r="B82" s="1"/>
    </row>
    <row r="83" spans="2:2" s="2" customFormat="1" ht="15">
      <c r="B83" s="1"/>
    </row>
    <row r="84" spans="2:2" s="2" customFormat="1" ht="15">
      <c r="B84" s="1"/>
    </row>
    <row r="85" spans="2:2" s="2" customFormat="1" ht="15">
      <c r="B85" s="1"/>
    </row>
    <row r="86" spans="2:2" s="2" customFormat="1" ht="15">
      <c r="B86" s="1"/>
    </row>
    <row r="87" spans="2:2" s="2" customFormat="1" ht="15">
      <c r="B87" s="1"/>
    </row>
    <row r="88" spans="2:2" s="2" customFormat="1" ht="15">
      <c r="B88" s="1"/>
    </row>
    <row r="89" spans="2:2" s="2" customFormat="1" ht="15">
      <c r="B89" s="1"/>
    </row>
    <row r="90" spans="2:2" s="2" customFormat="1" ht="15">
      <c r="B90" s="1"/>
    </row>
    <row r="91" spans="2:2" s="2" customFormat="1" ht="15">
      <c r="B91" s="1"/>
    </row>
    <row r="92" spans="2:2" s="2" customFormat="1" ht="15">
      <c r="B92" s="1"/>
    </row>
    <row r="93" spans="2:2" s="2" customFormat="1" ht="15">
      <c r="B93" s="1"/>
    </row>
    <row r="94" spans="2:2" s="2" customFormat="1" ht="15">
      <c r="B94" s="1"/>
    </row>
    <row r="95" spans="2:2" s="2" customFormat="1" ht="15">
      <c r="B95" s="1"/>
    </row>
    <row r="96" spans="2:2" s="2" customFormat="1" ht="15">
      <c r="B96" s="1"/>
    </row>
    <row r="97" spans="2:2" s="2" customFormat="1" ht="15">
      <c r="B97" s="1"/>
    </row>
    <row r="98" spans="2:2" s="2" customFormat="1" ht="15">
      <c r="B98" s="1"/>
    </row>
    <row r="99" spans="2:2" s="2" customFormat="1" ht="15">
      <c r="B99" s="1"/>
    </row>
    <row r="100" spans="2:2" s="2" customFormat="1" ht="15">
      <c r="B100" s="1"/>
    </row>
    <row r="101" spans="2:2" s="2" customFormat="1" ht="15">
      <c r="B101" s="1"/>
    </row>
    <row r="102" spans="2:2" s="2" customFormat="1" ht="15">
      <c r="B102" s="1"/>
    </row>
    <row r="103" spans="2:2" s="2" customFormat="1" ht="15">
      <c r="B103" s="1"/>
    </row>
    <row r="104" spans="2:2" s="2" customFormat="1" ht="15">
      <c r="B104" s="1"/>
    </row>
    <row r="105" spans="2:2" s="2" customFormat="1" ht="15">
      <c r="B105" s="1"/>
    </row>
    <row r="106" spans="2:2" s="2" customFormat="1" ht="15">
      <c r="B106" s="1"/>
    </row>
    <row r="107" spans="2:2" s="2" customFormat="1" ht="15">
      <c r="B107" s="1"/>
    </row>
    <row r="108" spans="2:2" s="2" customFormat="1" ht="15">
      <c r="B108" s="1"/>
    </row>
    <row r="109" spans="2:2" s="2" customFormat="1" ht="15">
      <c r="B109" s="1"/>
    </row>
    <row r="110" spans="2:2" s="2" customFormat="1" ht="15">
      <c r="B110" s="1"/>
    </row>
    <row r="111" spans="2:2" s="2" customFormat="1" ht="15">
      <c r="B111" s="1"/>
    </row>
    <row r="112" spans="2:2" s="2" customFormat="1" ht="15">
      <c r="B112" s="1"/>
    </row>
    <row r="113" spans="2:2" s="2" customFormat="1" ht="15">
      <c r="B113" s="1"/>
    </row>
    <row r="114" spans="2:2" s="2" customFormat="1" ht="15">
      <c r="B114" s="1"/>
    </row>
    <row r="115" spans="2:2" s="2" customFormat="1" ht="15">
      <c r="B115" s="1"/>
    </row>
    <row r="116" spans="2:2" s="2" customFormat="1" ht="15">
      <c r="B116" s="1"/>
    </row>
    <row r="117" spans="2:2" s="2" customFormat="1" ht="15">
      <c r="B117" s="1"/>
    </row>
    <row r="118" spans="2:2" s="2" customFormat="1" ht="15">
      <c r="B118" s="1"/>
    </row>
    <row r="119" spans="2:2" s="2" customFormat="1" ht="15">
      <c r="B119" s="1"/>
    </row>
    <row r="120" spans="2:2" s="2" customFormat="1" ht="15">
      <c r="B120" s="1"/>
    </row>
    <row r="121" spans="2:2" s="2" customFormat="1" ht="15">
      <c r="B121" s="1"/>
    </row>
  </sheetData>
  <phoneticPr fontId="22" type="noConversion"/>
  <printOptions horizontalCentered="1"/>
  <pageMargins left="0.2" right="0.2" top="0.75" bottom="0.5" header="0.3" footer="0.3"/>
  <pageSetup scale="99" orientation="portrait" verticalDpi="0"/>
  <headerFooter>
    <oddFooter>&amp;L&amp;F&amp;R&amp;A</oddFooter>
  </headerFooter>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CC"/>
  </sheetPr>
  <dimension ref="A1:I122"/>
  <sheetViews>
    <sheetView tabSelected="1" zoomScaleNormal="100" workbookViewId="0">
      <selection activeCell="C35" sqref="C35:G35"/>
    </sheetView>
  </sheetViews>
  <sheetFormatPr baseColWidth="10" defaultColWidth="8.83203125" defaultRowHeight="16"/>
  <cols>
    <col min="1" max="1" width="38.6640625" customWidth="1"/>
    <col min="2" max="2" width="6.33203125" style="1" bestFit="1" customWidth="1"/>
    <col min="3" max="5" width="10.1640625" customWidth="1"/>
    <col min="6" max="7" width="11.83203125" customWidth="1"/>
  </cols>
  <sheetData>
    <row r="1" spans="1:9" ht="21">
      <c r="A1" s="29" t="s">
        <v>28</v>
      </c>
    </row>
    <row r="2" spans="1:9" ht="21">
      <c r="A2" s="33" t="s">
        <v>229</v>
      </c>
    </row>
    <row r="3" spans="1:9" ht="21">
      <c r="A3" s="33" t="s">
        <v>227</v>
      </c>
    </row>
    <row r="4" spans="1:9" ht="21">
      <c r="A4" s="30" t="s">
        <v>230</v>
      </c>
    </row>
    <row r="5" spans="1:9" s="2" customFormat="1">
      <c r="B5" s="1"/>
      <c r="C5" s="3" t="s">
        <v>514</v>
      </c>
      <c r="D5" s="3" t="s">
        <v>515</v>
      </c>
      <c r="E5" s="3" t="s">
        <v>516</v>
      </c>
      <c r="F5" s="3" t="s">
        <v>517</v>
      </c>
      <c r="G5" s="42" t="s">
        <v>519</v>
      </c>
    </row>
    <row r="6" spans="1:9" s="2" customFormat="1" ht="19">
      <c r="A6" s="31" t="s">
        <v>34</v>
      </c>
      <c r="B6" s="1"/>
    </row>
    <row r="7" spans="1:9" s="2" customFormat="1" ht="15">
      <c r="A7" s="35" t="s">
        <v>233</v>
      </c>
      <c r="B7" s="1"/>
      <c r="C7" s="18"/>
      <c r="D7" s="18"/>
      <c r="E7" s="18"/>
      <c r="F7" s="18"/>
      <c r="G7" s="18"/>
    </row>
    <row r="8" spans="1:9" s="2" customFormat="1" ht="15">
      <c r="A8" s="10" t="s">
        <v>37</v>
      </c>
      <c r="B8" s="1"/>
      <c r="D8" s="14">
        <f>C7*0.8</f>
        <v>0</v>
      </c>
      <c r="E8" s="14">
        <f>((D7+D8)*0.8)</f>
        <v>0</v>
      </c>
      <c r="F8" s="14">
        <f>((E7+E8)*0.8)</f>
        <v>0</v>
      </c>
      <c r="G8" s="14">
        <f>((F7+F8)*0.8)</f>
        <v>0</v>
      </c>
    </row>
    <row r="9" spans="1:9" s="2" customFormat="1" ht="15">
      <c r="A9" s="13" t="s">
        <v>41</v>
      </c>
      <c r="B9" s="1"/>
      <c r="C9" s="2">
        <f>SUM(C7:C8)</f>
        <v>0</v>
      </c>
      <c r="D9" s="14">
        <f>SUM(D7:D8)</f>
        <v>0</v>
      </c>
      <c r="E9" s="14">
        <f>SUM(E7:E8)</f>
        <v>0</v>
      </c>
      <c r="F9" s="14">
        <f>SUM(F7:F8)</f>
        <v>0</v>
      </c>
      <c r="G9" s="14">
        <f>SUM(G7:G8)</f>
        <v>0</v>
      </c>
      <c r="I9" s="34"/>
    </row>
    <row r="10" spans="1:9" s="2" customFormat="1" ht="15">
      <c r="A10" s="10" t="s">
        <v>234</v>
      </c>
      <c r="B10" s="1"/>
      <c r="C10" s="18"/>
      <c r="D10" s="36"/>
      <c r="E10" s="36"/>
      <c r="F10" s="36">
        <v>6</v>
      </c>
      <c r="G10" s="36">
        <v>6</v>
      </c>
      <c r="I10" s="34"/>
    </row>
    <row r="11" spans="1:9" s="2" customFormat="1" ht="15">
      <c r="A11" s="10" t="s">
        <v>232</v>
      </c>
      <c r="B11" s="1"/>
      <c r="C11" s="37"/>
      <c r="D11" s="37"/>
      <c r="E11" s="37"/>
      <c r="F11" s="37">
        <f>F10*F9</f>
        <v>0</v>
      </c>
      <c r="G11" s="37">
        <f>G10*G9</f>
        <v>0</v>
      </c>
      <c r="I11" s="34"/>
    </row>
    <row r="12" spans="1:9" s="2" customFormat="1" ht="15">
      <c r="A12" s="10" t="s">
        <v>231</v>
      </c>
      <c r="B12" s="1"/>
      <c r="C12" s="19"/>
      <c r="D12" s="6">
        <f>ROUND((C12*D13+C12),0)</f>
        <v>0</v>
      </c>
      <c r="E12" s="6">
        <f>ROUND((D12*E13+D12),0)</f>
        <v>0</v>
      </c>
      <c r="F12" s="6">
        <f>ROUND((E12*F13+E12),0)</f>
        <v>0</v>
      </c>
      <c r="G12" s="6">
        <f>ROUND((F12*G13+F12),0)</f>
        <v>0</v>
      </c>
    </row>
    <row r="13" spans="1:9" s="2" customFormat="1" ht="15">
      <c r="A13" s="10" t="s">
        <v>192</v>
      </c>
      <c r="B13" s="1"/>
      <c r="C13" s="6"/>
      <c r="D13" s="28">
        <v>0.03</v>
      </c>
      <c r="E13" s="28">
        <v>0.03</v>
      </c>
      <c r="F13" s="28">
        <v>0.03</v>
      </c>
      <c r="G13" s="28">
        <v>0.03</v>
      </c>
    </row>
    <row r="14" spans="1:9" s="2" customFormat="1" ht="15">
      <c r="A14" s="10" t="s">
        <v>235</v>
      </c>
      <c r="B14" s="1"/>
      <c r="C14" s="19"/>
      <c r="D14" s="6">
        <f>ROUND((C14*D13+C14),0)</f>
        <v>0</v>
      </c>
      <c r="E14" s="6">
        <f>ROUND((D14*E13+D14),0)</f>
        <v>0</v>
      </c>
      <c r="F14" s="6">
        <f>ROUND((E14*F13+E14),0)</f>
        <v>0</v>
      </c>
      <c r="G14" s="6">
        <f>ROUND((F14*G13+F14),0)</f>
        <v>0</v>
      </c>
    </row>
    <row r="15" spans="1:9" s="2" customFormat="1" thickBot="1">
      <c r="A15" s="4" t="s">
        <v>39</v>
      </c>
      <c r="B15" s="11"/>
      <c r="C15" s="5">
        <f>(C11*C12)+(C11*C14)</f>
        <v>0</v>
      </c>
      <c r="D15" s="5">
        <f>(D11*D12)+(D11*D14)</f>
        <v>0</v>
      </c>
      <c r="E15" s="5">
        <f>(E11*E12)+(E11*E14)</f>
        <v>0</v>
      </c>
      <c r="F15" s="5">
        <f>(F11*F12)+(F11*F14)</f>
        <v>0</v>
      </c>
      <c r="G15" s="5">
        <f>(G11*G12)+(G11*G14)</f>
        <v>0</v>
      </c>
    </row>
    <row r="16" spans="1:9" s="2" customFormat="1" thickTop="1">
      <c r="A16" s="8"/>
      <c r="B16" s="12"/>
      <c r="C16" s="9"/>
      <c r="D16" s="9"/>
      <c r="E16" s="9"/>
      <c r="F16" s="9"/>
      <c r="G16" s="9"/>
    </row>
    <row r="17" spans="1:9" s="2" customFormat="1" thickBot="1">
      <c r="A17" s="4" t="s">
        <v>190</v>
      </c>
      <c r="B17" s="11"/>
      <c r="C17" s="5">
        <f>+C15</f>
        <v>0</v>
      </c>
      <c r="D17" s="5">
        <f t="shared" ref="D17:G17" si="0">+D15</f>
        <v>0</v>
      </c>
      <c r="E17" s="5">
        <f t="shared" si="0"/>
        <v>0</v>
      </c>
      <c r="F17" s="5">
        <f t="shared" si="0"/>
        <v>0</v>
      </c>
      <c r="G17" s="5">
        <f t="shared" si="0"/>
        <v>0</v>
      </c>
    </row>
    <row r="18" spans="1:9" s="2" customFormat="1" ht="10.5" customHeight="1" thickTop="1">
      <c r="B18" s="1"/>
    </row>
    <row r="19" spans="1:9" s="2" customFormat="1" ht="19">
      <c r="A19" s="31" t="s">
        <v>40</v>
      </c>
      <c r="B19" s="1"/>
    </row>
    <row r="20" spans="1:9" s="2" customFormat="1">
      <c r="A20" s="27" t="s">
        <v>30</v>
      </c>
      <c r="B20" s="20" t="s">
        <v>189</v>
      </c>
      <c r="C20" s="3" t="s">
        <v>514</v>
      </c>
      <c r="D20" s="3" t="s">
        <v>515</v>
      </c>
      <c r="E20" s="3" t="s">
        <v>516</v>
      </c>
      <c r="F20" s="3" t="s">
        <v>517</v>
      </c>
      <c r="G20" s="42" t="s">
        <v>519</v>
      </c>
    </row>
    <row r="21" spans="1:9" s="2" customFormat="1" ht="15">
      <c r="A21" s="13" t="str">
        <f>VLOOKUP(B21,'Account Listing'!B:C,2,FALSE)</f>
        <v>Postage</v>
      </c>
      <c r="B21" s="21">
        <v>793101</v>
      </c>
      <c r="C21" s="19"/>
      <c r="D21" s="19"/>
      <c r="E21" s="19"/>
      <c r="F21" s="19"/>
      <c r="G21" s="19"/>
    </row>
    <row r="22" spans="1:9" s="2" customFormat="1" ht="15">
      <c r="A22" s="13" t="str">
        <f>VLOOKUP(B22,'Account Listing'!B:C,2,FALSE)</f>
        <v>Advertising-Marketing</v>
      </c>
      <c r="B22" s="21">
        <v>793104</v>
      </c>
      <c r="C22" s="19"/>
      <c r="D22" s="19"/>
      <c r="E22" s="19"/>
      <c r="F22" s="19"/>
      <c r="G22" s="19"/>
    </row>
    <row r="23" spans="1:9" s="2" customFormat="1" ht="15">
      <c r="A23" s="13" t="str">
        <f>VLOOKUP(B23,'Account Listing'!B:C,2,FALSE)</f>
        <v>Conference Fees/Training</v>
      </c>
      <c r="B23" s="21">
        <v>742202</v>
      </c>
      <c r="C23" s="19"/>
      <c r="D23" s="19"/>
      <c r="E23" s="19"/>
      <c r="F23" s="19"/>
      <c r="G23" s="19"/>
    </row>
    <row r="24" spans="1:9" s="2" customFormat="1" ht="15">
      <c r="A24" s="13" t="str">
        <f>VLOOKUP(B24,'Account Listing'!B:C,2,FALSE)</f>
        <v>Office Supplies</v>
      </c>
      <c r="B24" s="21">
        <v>791302</v>
      </c>
      <c r="C24" s="19"/>
      <c r="D24" s="19"/>
      <c r="E24" s="19"/>
      <c r="F24" s="19"/>
      <c r="G24" s="19"/>
    </row>
    <row r="25" spans="1:9" s="2" customFormat="1" ht="15">
      <c r="A25" s="13" t="str">
        <f>VLOOKUP(B25,'Account Listing'!B:C,2,FALSE)</f>
        <v>Travel - Student Trips</v>
      </c>
      <c r="B25" s="21">
        <v>741107</v>
      </c>
      <c r="C25" s="19"/>
      <c r="D25" s="19"/>
      <c r="E25" s="19"/>
      <c r="F25" s="19"/>
      <c r="G25" s="19"/>
    </row>
    <row r="26" spans="1:9" s="2" customFormat="1" ht="15">
      <c r="A26" s="13" t="str">
        <f>VLOOKUP(B26,'Account Listing'!B:C,2,FALSE)</f>
        <v>Furniture and Equip &lt; 3000</v>
      </c>
      <c r="B26" s="21">
        <v>791305</v>
      </c>
      <c r="C26" s="19"/>
      <c r="D26" s="19"/>
      <c r="E26" s="19"/>
      <c r="F26" s="19"/>
      <c r="G26" s="19"/>
      <c r="I26" s="34"/>
    </row>
    <row r="27" spans="1:9" s="2" customFormat="1" ht="15">
      <c r="A27" s="13" t="str">
        <f>VLOOKUP(B27,'Account Listing'!B:C,2,FALSE)</f>
        <v>Uniforms and Apparel</v>
      </c>
      <c r="B27" s="21">
        <v>791320</v>
      </c>
      <c r="C27" s="19"/>
      <c r="D27" s="19"/>
      <c r="E27" s="19"/>
      <c r="F27" s="19"/>
      <c r="G27" s="19"/>
    </row>
    <row r="28" spans="1:9" s="2" customFormat="1" ht="15">
      <c r="A28" s="13" t="str">
        <f>VLOOKUP(B28,'Account Listing'!B:C,2,FALSE)</f>
        <v>Equipment Repairs and Maint.</v>
      </c>
      <c r="B28" s="21">
        <v>713426</v>
      </c>
      <c r="C28" s="19"/>
      <c r="D28" s="19"/>
      <c r="E28" s="19"/>
      <c r="F28" s="19"/>
      <c r="G28" s="19"/>
      <c r="I28" s="34"/>
    </row>
    <row r="29" spans="1:9" s="2" customFormat="1" ht="15">
      <c r="A29" s="13" t="str">
        <f>VLOOKUP(B29,'Account Listing'!B:C,2,FALSE)</f>
        <v>Equipment Rental</v>
      </c>
      <c r="B29" s="21">
        <v>734601</v>
      </c>
      <c r="C29" s="19"/>
      <c r="D29" s="19"/>
      <c r="E29" s="19"/>
      <c r="F29" s="19"/>
      <c r="G29" s="19"/>
      <c r="I29" s="34"/>
    </row>
    <row r="30" spans="1:9" s="2" customFormat="1" ht="15">
      <c r="A30" s="13" t="str">
        <f>VLOOKUP(B30,'Account Listing'!B:C,2,FALSE)</f>
        <v>Offsite Educational Facilities Rent</v>
      </c>
      <c r="B30" s="21">
        <v>734602</v>
      </c>
      <c r="C30" s="19"/>
      <c r="D30" s="19"/>
      <c r="E30" s="19"/>
      <c r="F30" s="19"/>
      <c r="G30" s="19"/>
      <c r="I30" s="34"/>
    </row>
    <row r="31" spans="1:9" s="2" customFormat="1" ht="15">
      <c r="A31" s="13" t="str">
        <f>VLOOKUP(B31,'Account Listing'!B:C,2,FALSE)</f>
        <v>Other Food</v>
      </c>
      <c r="B31" s="21">
        <v>743336</v>
      </c>
      <c r="C31" s="19"/>
      <c r="D31" s="19"/>
      <c r="E31" s="19"/>
      <c r="F31" s="19"/>
      <c r="G31" s="19"/>
      <c r="I31" s="34"/>
    </row>
    <row r="32" spans="1:9" s="2" customFormat="1" ht="15">
      <c r="A32" s="13" t="str">
        <f>VLOOKUP(B32,'Account Listing'!B:C,2,FALSE)</f>
        <v>Other Expenses</v>
      </c>
      <c r="B32" s="21">
        <v>799375</v>
      </c>
      <c r="C32" s="19"/>
      <c r="D32" s="19"/>
      <c r="E32" s="19"/>
      <c r="F32" s="19"/>
      <c r="G32" s="19"/>
      <c r="I32" s="34"/>
    </row>
    <row r="33" spans="1:9" s="2" customFormat="1" thickBot="1">
      <c r="A33" s="4" t="s">
        <v>32</v>
      </c>
      <c r="B33" s="23"/>
      <c r="C33" s="5">
        <f>SUM(C21:C32)</f>
        <v>0</v>
      </c>
      <c r="D33" s="5">
        <f>SUM(D21:D32)</f>
        <v>0</v>
      </c>
      <c r="E33" s="5">
        <f>SUM(E21:E32)</f>
        <v>0</v>
      </c>
      <c r="F33" s="5">
        <f>SUM(F21:F32)</f>
        <v>0</v>
      </c>
      <c r="G33" s="5">
        <f>SUM(G21:G32)</f>
        <v>0</v>
      </c>
    </row>
    <row r="34" spans="1:9" s="2" customFormat="1" ht="10.5" customHeight="1" thickTop="1">
      <c r="B34" s="1"/>
    </row>
    <row r="35" spans="1:9" s="2" customFormat="1">
      <c r="A35" s="27" t="s">
        <v>29</v>
      </c>
      <c r="B35" s="20" t="s">
        <v>189</v>
      </c>
      <c r="C35" s="3" t="s">
        <v>514</v>
      </c>
      <c r="D35" s="3" t="s">
        <v>515</v>
      </c>
      <c r="E35" s="3" t="s">
        <v>516</v>
      </c>
      <c r="F35" s="3" t="s">
        <v>517</v>
      </c>
      <c r="G35" s="42" t="s">
        <v>519</v>
      </c>
    </row>
    <row r="36" spans="1:9" s="2" customFormat="1" ht="15">
      <c r="A36" s="13" t="str">
        <f>VLOOKUP(B36,'Account Listing'!B:C,2,FALSE)</f>
        <v>Faculty Salaries - Full Time</v>
      </c>
      <c r="B36" s="21">
        <v>611105</v>
      </c>
      <c r="C36" s="19"/>
      <c r="D36" s="19"/>
      <c r="E36" s="19"/>
      <c r="F36" s="19"/>
      <c r="G36" s="19"/>
      <c r="I36" s="34"/>
    </row>
    <row r="37" spans="1:9" s="2" customFormat="1" ht="15">
      <c r="A37" s="13" t="str">
        <f>VLOOKUP(B37,'Account Listing'!B:C,2,FALSE)</f>
        <v>Adjunct - Grad. Fall</v>
      </c>
      <c r="B37" s="21">
        <v>613130</v>
      </c>
      <c r="C37" s="19"/>
      <c r="D37" s="19"/>
      <c r="E37" s="19"/>
      <c r="F37" s="19"/>
      <c r="G37" s="19"/>
      <c r="I37" s="34"/>
    </row>
    <row r="38" spans="1:9" s="2" customFormat="1" ht="15">
      <c r="A38" s="13" t="str">
        <f>VLOOKUP(B38,'Account Listing'!B:C,2,FALSE)</f>
        <v>Adjunct - Grad. Spring</v>
      </c>
      <c r="B38" s="21">
        <v>613110</v>
      </c>
      <c r="C38" s="19"/>
      <c r="D38" s="19"/>
      <c r="E38" s="19"/>
      <c r="F38" s="19"/>
      <c r="G38" s="19"/>
      <c r="I38" s="34"/>
    </row>
    <row r="39" spans="1:9" s="2" customFormat="1" ht="15">
      <c r="A39" s="13" t="str">
        <f>VLOOKUP(B39,'Account Listing'!B:C,2,FALSE)</f>
        <v>Staff and Administrative Salaries</v>
      </c>
      <c r="B39" s="21">
        <v>621000</v>
      </c>
      <c r="C39" s="19"/>
      <c r="D39" s="19"/>
      <c r="E39" s="19"/>
      <c r="F39" s="19"/>
      <c r="G39" s="19"/>
      <c r="I39" s="34"/>
    </row>
    <row r="40" spans="1:9" s="2" customFormat="1" ht="15">
      <c r="A40" s="13" t="str">
        <f>VLOOKUP(B40,'Account Listing'!B:C,2,FALSE)</f>
        <v>General Benefits</v>
      </c>
      <c r="B40" s="22">
        <v>691000</v>
      </c>
      <c r="C40" s="6">
        <f>(C36*0.22)+(C39*0.09)+(C37*0.09)+(C38*0.09)</f>
        <v>0</v>
      </c>
      <c r="D40" s="6">
        <f>(D36*0.22)+(D39*0.09)+(D37*0.09)+(D38*0.09)</f>
        <v>0</v>
      </c>
      <c r="E40" s="6">
        <f>(E36*0.22)+(E39*0.09)+(E37*0.09)+(E38*0.09)</f>
        <v>0</v>
      </c>
      <c r="F40" s="6">
        <f>(F36*0.22)+(F39*0.09)+(F37*0.09)+(F38*0.09)</f>
        <v>0</v>
      </c>
      <c r="G40" s="6">
        <f>(G36*0.22)+(G39*0.09)+(G37*0.09)+(G38*0.09)</f>
        <v>0</v>
      </c>
    </row>
    <row r="41" spans="1:9" s="2" customFormat="1" thickBot="1">
      <c r="A41" s="4" t="s">
        <v>33</v>
      </c>
      <c r="B41" s="23"/>
      <c r="C41" s="5">
        <f>SUM(C36:C40)</f>
        <v>0</v>
      </c>
      <c r="D41" s="5">
        <f>SUM(D36:D40)</f>
        <v>0</v>
      </c>
      <c r="E41" s="5">
        <f>SUM(E36:E40)</f>
        <v>0</v>
      </c>
      <c r="F41" s="5">
        <f>SUM(F36:F40)</f>
        <v>0</v>
      </c>
      <c r="G41" s="5">
        <f>SUM(G36:G40)</f>
        <v>0</v>
      </c>
    </row>
    <row r="42" spans="1:9" s="2" customFormat="1" ht="10.5" customHeight="1" thickTop="1">
      <c r="B42" s="1"/>
    </row>
    <row r="43" spans="1:9" s="2" customFormat="1" thickBot="1">
      <c r="A43" s="4" t="s">
        <v>38</v>
      </c>
      <c r="B43" s="11"/>
      <c r="C43" s="5">
        <f>C41+C33</f>
        <v>0</v>
      </c>
      <c r="D43" s="5">
        <f>D41+D33</f>
        <v>0</v>
      </c>
      <c r="E43" s="5">
        <f>E41+E33</f>
        <v>0</v>
      </c>
      <c r="F43" s="5">
        <f>F41+F33</f>
        <v>0</v>
      </c>
      <c r="G43" s="5">
        <f>G41+G33</f>
        <v>0</v>
      </c>
    </row>
    <row r="44" spans="1:9" s="2" customFormat="1" ht="10.5" customHeight="1" thickTop="1">
      <c r="B44" s="1"/>
    </row>
    <row r="45" spans="1:9" s="2" customFormat="1" thickBot="1">
      <c r="A45" s="4" t="s">
        <v>35</v>
      </c>
      <c r="B45" s="11"/>
      <c r="C45" s="7">
        <f>C17-C43</f>
        <v>0</v>
      </c>
      <c r="D45" s="7">
        <f>D17-D43</f>
        <v>0</v>
      </c>
      <c r="E45" s="7">
        <f>E17-E43</f>
        <v>0</v>
      </c>
      <c r="F45" s="7">
        <f>F17-F43</f>
        <v>0</v>
      </c>
      <c r="G45" s="7">
        <f>G17-G43</f>
        <v>0</v>
      </c>
    </row>
    <row r="46" spans="1:9" s="2" customFormat="1" thickTop="1">
      <c r="B46" s="1"/>
    </row>
    <row r="47" spans="1:9" s="2" customFormat="1" ht="15">
      <c r="B47" s="1"/>
    </row>
    <row r="48" spans="1:9" s="2" customFormat="1" ht="15">
      <c r="B48" s="1"/>
    </row>
    <row r="49" spans="2:2" s="2" customFormat="1" ht="15">
      <c r="B49" s="1"/>
    </row>
    <row r="50" spans="2:2" s="2" customFormat="1" ht="15">
      <c r="B50" s="1"/>
    </row>
    <row r="51" spans="2:2" s="2" customFormat="1" ht="15">
      <c r="B51" s="1"/>
    </row>
    <row r="52" spans="2:2" s="2" customFormat="1" ht="15">
      <c r="B52" s="1"/>
    </row>
    <row r="53" spans="2:2" s="2" customFormat="1" ht="15">
      <c r="B53" s="1"/>
    </row>
    <row r="54" spans="2:2" s="2" customFormat="1" ht="15">
      <c r="B54" s="1"/>
    </row>
    <row r="55" spans="2:2" s="2" customFormat="1" ht="15">
      <c r="B55" s="1"/>
    </row>
    <row r="56" spans="2:2" s="2" customFormat="1" ht="15">
      <c r="B56" s="1"/>
    </row>
    <row r="57" spans="2:2" s="2" customFormat="1" ht="15">
      <c r="B57" s="1"/>
    </row>
    <row r="58" spans="2:2" s="2" customFormat="1" ht="15">
      <c r="B58" s="1"/>
    </row>
    <row r="59" spans="2:2" s="2" customFormat="1" ht="15">
      <c r="B59" s="1"/>
    </row>
    <row r="60" spans="2:2" s="2" customFormat="1" ht="15">
      <c r="B60" s="1"/>
    </row>
    <row r="61" spans="2:2" s="2" customFormat="1" ht="15">
      <c r="B61" s="1"/>
    </row>
    <row r="62" spans="2:2" s="2" customFormat="1" ht="15">
      <c r="B62" s="1"/>
    </row>
    <row r="63" spans="2:2" s="2" customFormat="1" ht="15">
      <c r="B63" s="1"/>
    </row>
    <row r="64" spans="2:2" s="2" customFormat="1" ht="15">
      <c r="B64" s="1"/>
    </row>
    <row r="65" spans="2:2" s="2" customFormat="1" ht="15">
      <c r="B65" s="1"/>
    </row>
    <row r="66" spans="2:2" s="2" customFormat="1" ht="15">
      <c r="B66" s="1"/>
    </row>
    <row r="67" spans="2:2" s="2" customFormat="1" ht="15">
      <c r="B67" s="1"/>
    </row>
    <row r="68" spans="2:2" s="2" customFormat="1" ht="15">
      <c r="B68" s="1"/>
    </row>
    <row r="69" spans="2:2" s="2" customFormat="1" ht="15">
      <c r="B69" s="1"/>
    </row>
    <row r="70" spans="2:2" s="2" customFormat="1" ht="15">
      <c r="B70" s="1"/>
    </row>
    <row r="71" spans="2:2" s="2" customFormat="1" ht="15">
      <c r="B71" s="1"/>
    </row>
    <row r="72" spans="2:2" s="2" customFormat="1" ht="15">
      <c r="B72" s="1"/>
    </row>
    <row r="73" spans="2:2" s="2" customFormat="1" ht="15">
      <c r="B73" s="1"/>
    </row>
    <row r="74" spans="2:2" s="2" customFormat="1" ht="15">
      <c r="B74" s="1"/>
    </row>
    <row r="75" spans="2:2" s="2" customFormat="1" ht="15">
      <c r="B75" s="1"/>
    </row>
    <row r="76" spans="2:2" s="2" customFormat="1" ht="15">
      <c r="B76" s="1"/>
    </row>
    <row r="77" spans="2:2" s="2" customFormat="1" ht="15">
      <c r="B77" s="1"/>
    </row>
    <row r="78" spans="2:2" s="2" customFormat="1" ht="15">
      <c r="B78" s="1"/>
    </row>
    <row r="79" spans="2:2" s="2" customFormat="1" ht="15">
      <c r="B79" s="1"/>
    </row>
    <row r="80" spans="2:2" s="2" customFormat="1" ht="15">
      <c r="B80" s="1"/>
    </row>
    <row r="81" spans="2:2" s="2" customFormat="1" ht="15">
      <c r="B81" s="1"/>
    </row>
    <row r="82" spans="2:2" s="2" customFormat="1" ht="15">
      <c r="B82" s="1"/>
    </row>
    <row r="83" spans="2:2" s="2" customFormat="1" ht="15">
      <c r="B83" s="1"/>
    </row>
    <row r="84" spans="2:2" s="2" customFormat="1" ht="15">
      <c r="B84" s="1"/>
    </row>
    <row r="85" spans="2:2" s="2" customFormat="1" ht="15">
      <c r="B85" s="1"/>
    </row>
    <row r="86" spans="2:2" s="2" customFormat="1" ht="15">
      <c r="B86" s="1"/>
    </row>
    <row r="87" spans="2:2" s="2" customFormat="1" ht="15">
      <c r="B87" s="1"/>
    </row>
    <row r="88" spans="2:2" s="2" customFormat="1" ht="15">
      <c r="B88" s="1"/>
    </row>
    <row r="89" spans="2:2" s="2" customFormat="1" ht="15">
      <c r="B89" s="1"/>
    </row>
    <row r="90" spans="2:2" s="2" customFormat="1" ht="15">
      <c r="B90" s="1"/>
    </row>
    <row r="91" spans="2:2" s="2" customFormat="1" ht="15">
      <c r="B91" s="1"/>
    </row>
    <row r="92" spans="2:2" s="2" customFormat="1" ht="15">
      <c r="B92" s="1"/>
    </row>
    <row r="93" spans="2:2" s="2" customFormat="1" ht="15">
      <c r="B93" s="1"/>
    </row>
    <row r="94" spans="2:2" s="2" customFormat="1" ht="15">
      <c r="B94" s="1"/>
    </row>
    <row r="95" spans="2:2" s="2" customFormat="1" ht="15">
      <c r="B95" s="1"/>
    </row>
    <row r="96" spans="2:2" s="2" customFormat="1" ht="15">
      <c r="B96" s="1"/>
    </row>
    <row r="97" spans="2:2" s="2" customFormat="1" ht="15">
      <c r="B97" s="1"/>
    </row>
    <row r="98" spans="2:2" s="2" customFormat="1" ht="15">
      <c r="B98" s="1"/>
    </row>
    <row r="99" spans="2:2" s="2" customFormat="1" ht="15">
      <c r="B99" s="1"/>
    </row>
    <row r="100" spans="2:2" s="2" customFormat="1" ht="15">
      <c r="B100" s="1"/>
    </row>
    <row r="101" spans="2:2" s="2" customFormat="1" ht="15">
      <c r="B101" s="1"/>
    </row>
    <row r="102" spans="2:2" s="2" customFormat="1" ht="15">
      <c r="B102" s="1"/>
    </row>
    <row r="103" spans="2:2" s="2" customFormat="1" ht="15">
      <c r="B103" s="1"/>
    </row>
    <row r="104" spans="2:2" s="2" customFormat="1" ht="15">
      <c r="B104" s="1"/>
    </row>
    <row r="105" spans="2:2" s="2" customFormat="1" ht="15">
      <c r="B105" s="1"/>
    </row>
    <row r="106" spans="2:2" s="2" customFormat="1" ht="15">
      <c r="B106" s="1"/>
    </row>
    <row r="107" spans="2:2" s="2" customFormat="1" ht="15">
      <c r="B107" s="1"/>
    </row>
    <row r="108" spans="2:2" s="2" customFormat="1" ht="15">
      <c r="B108" s="1"/>
    </row>
    <row r="109" spans="2:2" s="2" customFormat="1" ht="15">
      <c r="B109" s="1"/>
    </row>
    <row r="110" spans="2:2" s="2" customFormat="1" ht="15">
      <c r="B110" s="1"/>
    </row>
    <row r="111" spans="2:2" s="2" customFormat="1" ht="15">
      <c r="B111" s="1"/>
    </row>
    <row r="112" spans="2:2" s="2" customFormat="1" ht="15">
      <c r="B112" s="1"/>
    </row>
    <row r="113" spans="2:2" s="2" customFormat="1" ht="15">
      <c r="B113" s="1"/>
    </row>
    <row r="114" spans="2:2" s="2" customFormat="1" ht="15">
      <c r="B114" s="1"/>
    </row>
    <row r="115" spans="2:2" s="2" customFormat="1" ht="15">
      <c r="B115" s="1"/>
    </row>
    <row r="116" spans="2:2" s="2" customFormat="1" ht="15">
      <c r="B116" s="1"/>
    </row>
    <row r="117" spans="2:2" s="2" customFormat="1" ht="15">
      <c r="B117" s="1"/>
    </row>
    <row r="118" spans="2:2" s="2" customFormat="1" ht="15">
      <c r="B118" s="1"/>
    </row>
    <row r="119" spans="2:2" s="2" customFormat="1" ht="15">
      <c r="B119" s="1"/>
    </row>
    <row r="120" spans="2:2" s="2" customFormat="1" ht="15">
      <c r="B120" s="1"/>
    </row>
    <row r="121" spans="2:2" s="2" customFormat="1" ht="15">
      <c r="B121" s="1"/>
    </row>
    <row r="122" spans="2:2" s="2" customFormat="1" ht="15">
      <c r="B122" s="1"/>
    </row>
  </sheetData>
  <printOptions horizontalCentered="1"/>
  <pageMargins left="0.2" right="0.2" top="0.75" bottom="0.5" header="0.3" footer="0.3"/>
  <pageSetup scale="98" orientation="portrait"/>
  <headerFooter>
    <oddFooter>&amp;LAPC Business Plan - Budget Spreadsheet Graduate</oddFooter>
  </headerFooter>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81"/>
  <sheetViews>
    <sheetView topLeftCell="A244" workbookViewId="0">
      <selection activeCell="F13" sqref="F13"/>
    </sheetView>
  </sheetViews>
  <sheetFormatPr baseColWidth="10" defaultColWidth="8.83203125" defaultRowHeight="16"/>
  <cols>
    <col min="1" max="1" width="8.1640625" style="16" bestFit="1" customWidth="1"/>
    <col min="2" max="2" width="10.1640625" style="16" bestFit="1" customWidth="1"/>
    <col min="3" max="3" width="31.83203125" bestFit="1" customWidth="1"/>
    <col min="4" max="4" width="7.1640625" bestFit="1" customWidth="1"/>
    <col min="5" max="5" width="6.6640625" bestFit="1" customWidth="1"/>
    <col min="6" max="6" width="16.1640625" bestFit="1" customWidth="1"/>
    <col min="7" max="7" width="19.5" bestFit="1" customWidth="1"/>
  </cols>
  <sheetData>
    <row r="1" spans="1:7" ht="16.5" customHeight="1">
      <c r="A1" s="15"/>
      <c r="B1" s="16" t="s">
        <v>0</v>
      </c>
      <c r="C1" t="s">
        <v>28</v>
      </c>
      <c r="G1" s="38" t="s">
        <v>1</v>
      </c>
    </row>
    <row r="2" spans="1:7" ht="17">
      <c r="A2" s="15"/>
      <c r="B2" s="16" t="s">
        <v>2</v>
      </c>
      <c r="C2" t="s">
        <v>3</v>
      </c>
      <c r="G2" t="s">
        <v>4</v>
      </c>
    </row>
    <row r="3" spans="1:7" ht="17">
      <c r="A3" s="15"/>
      <c r="C3" t="s">
        <v>5</v>
      </c>
      <c r="G3" t="s">
        <v>6</v>
      </c>
    </row>
    <row r="4" spans="1:7" ht="15.75" customHeight="1"/>
    <row r="5" spans="1:7" ht="17">
      <c r="A5" s="15"/>
      <c r="D5" t="s">
        <v>7</v>
      </c>
      <c r="F5" t="s">
        <v>8</v>
      </c>
      <c r="G5" t="s">
        <v>9</v>
      </c>
    </row>
    <row r="6" spans="1:7" ht="17">
      <c r="A6" s="15"/>
      <c r="B6" s="16" t="s">
        <v>10</v>
      </c>
      <c r="C6" t="s">
        <v>11</v>
      </c>
      <c r="D6" t="s">
        <v>12</v>
      </c>
      <c r="E6" t="s">
        <v>13</v>
      </c>
      <c r="F6" t="s">
        <v>14</v>
      </c>
      <c r="G6" t="s">
        <v>15</v>
      </c>
    </row>
    <row r="7" spans="1:7" ht="17">
      <c r="A7" s="15"/>
      <c r="B7">
        <v>5110</v>
      </c>
      <c r="C7" t="s">
        <v>238</v>
      </c>
      <c r="D7" t="s">
        <v>16</v>
      </c>
      <c r="E7" t="s">
        <v>17</v>
      </c>
      <c r="F7" s="17">
        <v>18415</v>
      </c>
      <c r="G7" s="17">
        <v>73050</v>
      </c>
    </row>
    <row r="8" spans="1:7" ht="17">
      <c r="A8" s="15"/>
      <c r="B8">
        <v>511000</v>
      </c>
      <c r="C8" t="s">
        <v>238</v>
      </c>
      <c r="D8" t="s">
        <v>16</v>
      </c>
      <c r="E8" t="s">
        <v>17</v>
      </c>
      <c r="F8" s="17">
        <v>18415</v>
      </c>
      <c r="G8" s="17">
        <v>73050</v>
      </c>
    </row>
    <row r="9" spans="1:7" ht="17">
      <c r="A9" s="15"/>
      <c r="B9">
        <v>511010</v>
      </c>
      <c r="C9" t="s">
        <v>239</v>
      </c>
      <c r="D9" t="s">
        <v>18</v>
      </c>
      <c r="E9" t="s">
        <v>17</v>
      </c>
      <c r="F9" s="17">
        <v>18415</v>
      </c>
      <c r="G9" s="17">
        <v>73050</v>
      </c>
    </row>
    <row r="10" spans="1:7" ht="17">
      <c r="A10" s="15"/>
      <c r="B10">
        <v>511020</v>
      </c>
      <c r="C10" t="s">
        <v>240</v>
      </c>
      <c r="D10" t="s">
        <v>18</v>
      </c>
      <c r="E10" t="s">
        <v>17</v>
      </c>
      <c r="F10" s="17">
        <v>44073</v>
      </c>
      <c r="G10" s="17">
        <v>73050</v>
      </c>
    </row>
    <row r="11" spans="1:7" ht="17">
      <c r="A11" s="15"/>
      <c r="B11">
        <v>511030</v>
      </c>
      <c r="C11" t="s">
        <v>241</v>
      </c>
      <c r="D11" t="s">
        <v>18</v>
      </c>
      <c r="E11" t="s">
        <v>17</v>
      </c>
      <c r="F11" s="17">
        <v>18415</v>
      </c>
      <c r="G11" s="17">
        <v>73050</v>
      </c>
    </row>
    <row r="12" spans="1:7" ht="17">
      <c r="A12" s="15"/>
      <c r="B12">
        <v>511505</v>
      </c>
      <c r="C12" t="s">
        <v>242</v>
      </c>
      <c r="D12" t="s">
        <v>18</v>
      </c>
      <c r="E12" t="s">
        <v>17</v>
      </c>
      <c r="F12" s="17">
        <v>18415</v>
      </c>
      <c r="G12" s="17">
        <v>73050</v>
      </c>
    </row>
    <row r="13" spans="1:7" ht="17">
      <c r="A13" s="15"/>
      <c r="B13">
        <v>511510</v>
      </c>
      <c r="C13" t="s">
        <v>243</v>
      </c>
      <c r="D13" t="s">
        <v>18</v>
      </c>
      <c r="E13" t="s">
        <v>17</v>
      </c>
      <c r="F13" s="17">
        <v>18415</v>
      </c>
      <c r="G13" s="17">
        <v>73050</v>
      </c>
    </row>
    <row r="14" spans="1:7" ht="17">
      <c r="A14" s="15"/>
      <c r="B14">
        <v>511520</v>
      </c>
      <c r="C14" t="s">
        <v>244</v>
      </c>
      <c r="D14" t="s">
        <v>18</v>
      </c>
      <c r="E14" t="s">
        <v>17</v>
      </c>
      <c r="F14" s="17">
        <v>18415</v>
      </c>
      <c r="G14" s="17">
        <v>73050</v>
      </c>
    </row>
    <row r="15" spans="1:7" ht="17">
      <c r="A15" s="15"/>
      <c r="B15">
        <v>511530</v>
      </c>
      <c r="C15" t="s">
        <v>245</v>
      </c>
      <c r="D15" t="s">
        <v>18</v>
      </c>
      <c r="E15" t="s">
        <v>17</v>
      </c>
      <c r="F15" s="17">
        <v>18415</v>
      </c>
      <c r="G15" s="17">
        <v>73050</v>
      </c>
    </row>
    <row r="16" spans="1:7" ht="17">
      <c r="A16" s="15"/>
      <c r="B16">
        <v>511601</v>
      </c>
      <c r="C16" t="s">
        <v>24</v>
      </c>
      <c r="D16" t="s">
        <v>18</v>
      </c>
      <c r="E16" t="s">
        <v>17</v>
      </c>
      <c r="F16" s="17">
        <v>18415</v>
      </c>
      <c r="G16" s="17">
        <v>73050</v>
      </c>
    </row>
    <row r="17" spans="1:7" ht="17">
      <c r="A17" s="15"/>
      <c r="B17">
        <v>511602</v>
      </c>
      <c r="C17" t="s">
        <v>246</v>
      </c>
      <c r="D17" t="s">
        <v>18</v>
      </c>
      <c r="E17" t="s">
        <v>17</v>
      </c>
      <c r="F17" s="17">
        <v>18415</v>
      </c>
      <c r="G17" s="17">
        <v>73050</v>
      </c>
    </row>
    <row r="18" spans="1:7" ht="17">
      <c r="A18" s="15"/>
      <c r="B18">
        <v>511997</v>
      </c>
      <c r="C18" t="s">
        <v>247</v>
      </c>
      <c r="D18" t="s">
        <v>18</v>
      </c>
      <c r="E18" t="s">
        <v>17</v>
      </c>
      <c r="F18" s="17">
        <v>18415</v>
      </c>
      <c r="G18" s="17">
        <v>73050</v>
      </c>
    </row>
    <row r="19" spans="1:7" ht="17">
      <c r="A19" s="15"/>
      <c r="B19">
        <v>512010</v>
      </c>
      <c r="C19" t="s">
        <v>23</v>
      </c>
      <c r="D19" t="s">
        <v>18</v>
      </c>
      <c r="E19" t="s">
        <v>17</v>
      </c>
      <c r="F19" s="17">
        <v>18415</v>
      </c>
      <c r="G19" s="17">
        <v>73050</v>
      </c>
    </row>
    <row r="20" spans="1:7" ht="17">
      <c r="A20" s="15"/>
      <c r="B20">
        <v>512020</v>
      </c>
      <c r="C20" t="s">
        <v>248</v>
      </c>
      <c r="D20" t="s">
        <v>18</v>
      </c>
      <c r="E20" t="s">
        <v>17</v>
      </c>
      <c r="F20" s="17">
        <v>18415</v>
      </c>
      <c r="G20" s="17">
        <v>73050</v>
      </c>
    </row>
    <row r="21" spans="1:7" ht="17">
      <c r="A21" s="15"/>
      <c r="B21">
        <v>512030</v>
      </c>
      <c r="C21" t="s">
        <v>22</v>
      </c>
      <c r="D21" t="s">
        <v>18</v>
      </c>
      <c r="E21" t="s">
        <v>17</v>
      </c>
      <c r="F21" s="17">
        <v>18415</v>
      </c>
      <c r="G21" s="17">
        <v>73050</v>
      </c>
    </row>
    <row r="22" spans="1:7" ht="17">
      <c r="A22" s="15"/>
      <c r="B22">
        <v>512999</v>
      </c>
      <c r="C22" t="s">
        <v>249</v>
      </c>
      <c r="D22" t="s">
        <v>18</v>
      </c>
      <c r="E22" t="s">
        <v>17</v>
      </c>
      <c r="F22" s="17">
        <v>18415</v>
      </c>
      <c r="G22" s="17">
        <v>73050</v>
      </c>
    </row>
    <row r="23" spans="1:7" ht="17">
      <c r="A23" s="15"/>
      <c r="B23">
        <v>5130</v>
      </c>
      <c r="C23" t="s">
        <v>250</v>
      </c>
      <c r="D23" t="s">
        <v>16</v>
      </c>
      <c r="E23" t="s">
        <v>17</v>
      </c>
      <c r="F23" s="17">
        <v>18415</v>
      </c>
      <c r="G23" s="17">
        <v>73050</v>
      </c>
    </row>
    <row r="24" spans="1:7" ht="17">
      <c r="A24" s="15"/>
      <c r="B24">
        <v>513000</v>
      </c>
      <c r="C24" t="s">
        <v>251</v>
      </c>
      <c r="D24" t="s">
        <v>16</v>
      </c>
      <c r="E24" t="s">
        <v>17</v>
      </c>
      <c r="F24" s="17">
        <v>18415</v>
      </c>
      <c r="G24" s="17">
        <v>73050</v>
      </c>
    </row>
    <row r="25" spans="1:7" ht="17">
      <c r="A25" s="15"/>
      <c r="B25">
        <v>513002</v>
      </c>
      <c r="C25" t="s">
        <v>57</v>
      </c>
      <c r="D25" t="s">
        <v>18</v>
      </c>
      <c r="E25" t="s">
        <v>17</v>
      </c>
      <c r="F25" s="17">
        <v>18415</v>
      </c>
      <c r="G25" s="17">
        <v>73050</v>
      </c>
    </row>
    <row r="26" spans="1:7" ht="17">
      <c r="A26" s="15"/>
      <c r="B26">
        <v>513003</v>
      </c>
      <c r="C26" t="s">
        <v>252</v>
      </c>
      <c r="D26" t="s">
        <v>18</v>
      </c>
      <c r="E26" t="s">
        <v>17</v>
      </c>
      <c r="F26" s="17">
        <v>18415</v>
      </c>
      <c r="G26" s="17">
        <v>73050</v>
      </c>
    </row>
    <row r="27" spans="1:7" ht="17">
      <c r="A27" s="15"/>
      <c r="B27">
        <v>513007</v>
      </c>
      <c r="C27" t="s">
        <v>253</v>
      </c>
      <c r="D27" t="s">
        <v>18</v>
      </c>
      <c r="E27" t="s">
        <v>17</v>
      </c>
      <c r="F27" s="17">
        <v>18415</v>
      </c>
      <c r="G27" s="17">
        <v>73050</v>
      </c>
    </row>
    <row r="28" spans="1:7" ht="17">
      <c r="A28" s="15"/>
      <c r="B28">
        <v>514000</v>
      </c>
      <c r="C28" t="s">
        <v>254</v>
      </c>
      <c r="D28" t="s">
        <v>16</v>
      </c>
      <c r="E28" t="s">
        <v>17</v>
      </c>
      <c r="F28" s="17">
        <v>18415</v>
      </c>
      <c r="G28" s="17">
        <v>73050</v>
      </c>
    </row>
    <row r="29" spans="1:7" ht="17">
      <c r="A29" s="15"/>
      <c r="B29">
        <v>514221</v>
      </c>
      <c r="C29" t="s">
        <v>255</v>
      </c>
      <c r="D29" t="s">
        <v>18</v>
      </c>
      <c r="E29" t="s">
        <v>17</v>
      </c>
      <c r="F29" s="17">
        <v>18415</v>
      </c>
      <c r="G29" s="17">
        <v>73050</v>
      </c>
    </row>
    <row r="30" spans="1:7" ht="17">
      <c r="A30" s="15"/>
      <c r="B30">
        <v>514231</v>
      </c>
      <c r="C30" t="s">
        <v>256</v>
      </c>
      <c r="D30" t="s">
        <v>18</v>
      </c>
      <c r="E30" t="s">
        <v>17</v>
      </c>
      <c r="F30" s="17">
        <v>18415</v>
      </c>
      <c r="G30" s="17">
        <v>73050</v>
      </c>
    </row>
    <row r="31" spans="1:7" ht="17">
      <c r="A31" s="15"/>
      <c r="B31">
        <v>514241</v>
      </c>
      <c r="C31" t="s">
        <v>58</v>
      </c>
      <c r="D31" t="s">
        <v>18</v>
      </c>
      <c r="E31" t="s">
        <v>17</v>
      </c>
      <c r="F31" s="17">
        <v>18415</v>
      </c>
      <c r="G31" s="17">
        <v>73050</v>
      </c>
    </row>
    <row r="32" spans="1:7" ht="17">
      <c r="A32" s="15"/>
      <c r="B32">
        <v>514242</v>
      </c>
      <c r="C32" t="s">
        <v>59</v>
      </c>
      <c r="D32" t="s">
        <v>18</v>
      </c>
      <c r="E32" t="s">
        <v>17</v>
      </c>
      <c r="F32" s="17">
        <v>18415</v>
      </c>
      <c r="G32" s="17">
        <v>73050</v>
      </c>
    </row>
    <row r="33" spans="1:7" ht="17">
      <c r="A33" s="15"/>
      <c r="B33">
        <v>514261</v>
      </c>
      <c r="C33" t="s">
        <v>257</v>
      </c>
      <c r="D33" t="s">
        <v>18</v>
      </c>
      <c r="E33" t="s">
        <v>17</v>
      </c>
      <c r="F33" s="17">
        <v>18415</v>
      </c>
      <c r="G33" s="17">
        <v>73050</v>
      </c>
    </row>
    <row r="34" spans="1:7" ht="17">
      <c r="A34" s="15"/>
      <c r="B34">
        <v>5150</v>
      </c>
      <c r="C34" t="s">
        <v>25</v>
      </c>
      <c r="D34" t="s">
        <v>16</v>
      </c>
      <c r="E34" t="s">
        <v>17</v>
      </c>
      <c r="F34" s="17">
        <v>18415</v>
      </c>
      <c r="G34" s="17">
        <v>73050</v>
      </c>
    </row>
    <row r="35" spans="1:7" ht="17">
      <c r="A35" s="15"/>
      <c r="B35">
        <v>515000</v>
      </c>
      <c r="C35" t="s">
        <v>25</v>
      </c>
      <c r="D35" t="s">
        <v>16</v>
      </c>
      <c r="E35" t="s">
        <v>17</v>
      </c>
      <c r="F35" s="17">
        <v>18415</v>
      </c>
      <c r="G35" s="17">
        <v>73050</v>
      </c>
    </row>
    <row r="36" spans="1:7" ht="17">
      <c r="A36" s="15"/>
      <c r="B36">
        <v>515010</v>
      </c>
      <c r="C36" t="s">
        <v>258</v>
      </c>
      <c r="D36" t="s">
        <v>18</v>
      </c>
      <c r="E36" t="s">
        <v>17</v>
      </c>
      <c r="F36" s="17">
        <v>18415</v>
      </c>
      <c r="G36" s="17">
        <v>73050</v>
      </c>
    </row>
    <row r="37" spans="1:7" ht="17">
      <c r="A37" s="15"/>
      <c r="B37">
        <v>515020</v>
      </c>
      <c r="C37" t="s">
        <v>259</v>
      </c>
      <c r="D37" t="s">
        <v>18</v>
      </c>
      <c r="E37" t="s">
        <v>17</v>
      </c>
      <c r="F37" s="17">
        <v>18415</v>
      </c>
      <c r="G37" s="17">
        <v>73050</v>
      </c>
    </row>
    <row r="38" spans="1:7" ht="17">
      <c r="A38" s="15"/>
      <c r="B38">
        <v>515030</v>
      </c>
      <c r="C38" t="s">
        <v>260</v>
      </c>
      <c r="D38" t="s">
        <v>18</v>
      </c>
      <c r="E38" t="s">
        <v>17</v>
      </c>
      <c r="F38" s="17">
        <v>18415</v>
      </c>
      <c r="G38" s="17">
        <v>73050</v>
      </c>
    </row>
    <row r="39" spans="1:7" ht="17">
      <c r="A39" s="15"/>
      <c r="B39">
        <v>515210</v>
      </c>
      <c r="C39" t="s">
        <v>261</v>
      </c>
      <c r="D39" t="s">
        <v>18</v>
      </c>
      <c r="E39" t="s">
        <v>17</v>
      </c>
      <c r="F39" s="17">
        <v>18415</v>
      </c>
      <c r="G39" s="17">
        <v>73050</v>
      </c>
    </row>
    <row r="40" spans="1:7" ht="17">
      <c r="A40" s="15"/>
      <c r="B40">
        <v>515220</v>
      </c>
      <c r="C40" t="s">
        <v>262</v>
      </c>
      <c r="D40" t="s">
        <v>18</v>
      </c>
      <c r="E40" t="s">
        <v>17</v>
      </c>
      <c r="F40" s="17">
        <v>18415</v>
      </c>
      <c r="G40" s="17">
        <v>73050</v>
      </c>
    </row>
    <row r="41" spans="1:7" ht="17">
      <c r="A41" s="15"/>
      <c r="B41">
        <v>515230</v>
      </c>
      <c r="C41" t="s">
        <v>263</v>
      </c>
      <c r="D41" t="s">
        <v>18</v>
      </c>
      <c r="E41" t="s">
        <v>17</v>
      </c>
      <c r="F41" s="17">
        <v>18415</v>
      </c>
      <c r="G41" s="17">
        <v>73050</v>
      </c>
    </row>
    <row r="42" spans="1:7" ht="17">
      <c r="A42" s="15"/>
      <c r="B42">
        <v>515808</v>
      </c>
      <c r="C42" t="s">
        <v>26</v>
      </c>
      <c r="D42" t="s">
        <v>18</v>
      </c>
      <c r="E42" t="s">
        <v>17</v>
      </c>
      <c r="F42" s="17">
        <v>18415</v>
      </c>
      <c r="G42" s="17">
        <v>73050</v>
      </c>
    </row>
    <row r="43" spans="1:7" ht="17">
      <c r="A43" s="15"/>
      <c r="B43">
        <v>515835</v>
      </c>
      <c r="C43" t="s">
        <v>27</v>
      </c>
      <c r="D43" t="s">
        <v>18</v>
      </c>
      <c r="E43" t="s">
        <v>17</v>
      </c>
      <c r="F43" s="17">
        <v>18415</v>
      </c>
      <c r="G43" s="17">
        <v>73050</v>
      </c>
    </row>
    <row r="44" spans="1:7" ht="17">
      <c r="A44" s="15"/>
      <c r="B44">
        <v>515901</v>
      </c>
      <c r="C44" t="s">
        <v>264</v>
      </c>
      <c r="D44" t="s">
        <v>18</v>
      </c>
      <c r="E44" t="s">
        <v>17</v>
      </c>
      <c r="F44" s="17">
        <v>18415</v>
      </c>
      <c r="G44" s="17">
        <v>73050</v>
      </c>
    </row>
    <row r="45" spans="1:7" ht="17">
      <c r="A45" s="15"/>
      <c r="B45">
        <v>515903</v>
      </c>
      <c r="C45" t="s">
        <v>265</v>
      </c>
      <c r="D45" t="s">
        <v>18</v>
      </c>
      <c r="E45" t="s">
        <v>17</v>
      </c>
      <c r="F45" s="17">
        <v>18415</v>
      </c>
      <c r="G45" s="17">
        <v>73050</v>
      </c>
    </row>
    <row r="46" spans="1:7" ht="17">
      <c r="A46" s="15"/>
      <c r="B46">
        <v>515904</v>
      </c>
      <c r="C46" t="s">
        <v>266</v>
      </c>
      <c r="D46" t="s">
        <v>18</v>
      </c>
      <c r="E46" t="s">
        <v>17</v>
      </c>
      <c r="F46" s="17">
        <v>18415</v>
      </c>
      <c r="G46" s="17">
        <v>73050</v>
      </c>
    </row>
    <row r="47" spans="1:7" ht="17">
      <c r="A47" s="15"/>
      <c r="B47">
        <v>515906</v>
      </c>
      <c r="C47" t="s">
        <v>267</v>
      </c>
      <c r="D47" t="s">
        <v>18</v>
      </c>
      <c r="E47" t="s">
        <v>17</v>
      </c>
      <c r="F47" s="17">
        <v>18415</v>
      </c>
      <c r="G47" s="17">
        <v>73050</v>
      </c>
    </row>
    <row r="48" spans="1:7" ht="17">
      <c r="A48" s="15"/>
      <c r="B48">
        <v>516310</v>
      </c>
      <c r="C48" t="s">
        <v>268</v>
      </c>
      <c r="D48" t="s">
        <v>18</v>
      </c>
      <c r="E48" t="s">
        <v>17</v>
      </c>
      <c r="F48" s="17">
        <v>18415</v>
      </c>
      <c r="G48" s="17">
        <v>73050</v>
      </c>
    </row>
    <row r="49" spans="1:7" ht="17">
      <c r="A49" s="15"/>
      <c r="B49">
        <v>516320</v>
      </c>
      <c r="C49" t="s">
        <v>269</v>
      </c>
      <c r="D49" t="s">
        <v>18</v>
      </c>
      <c r="E49" t="s">
        <v>17</v>
      </c>
      <c r="F49" s="17">
        <v>18415</v>
      </c>
      <c r="G49" s="17">
        <v>73050</v>
      </c>
    </row>
    <row r="50" spans="1:7" ht="17">
      <c r="A50" s="15"/>
      <c r="B50">
        <v>516330</v>
      </c>
      <c r="C50" t="s">
        <v>270</v>
      </c>
      <c r="D50" t="s">
        <v>18</v>
      </c>
      <c r="E50" t="s">
        <v>17</v>
      </c>
      <c r="F50" s="17">
        <v>18415</v>
      </c>
      <c r="G50" s="17">
        <v>73050</v>
      </c>
    </row>
    <row r="51" spans="1:7" ht="17">
      <c r="A51" s="15"/>
      <c r="B51">
        <v>516410</v>
      </c>
      <c r="C51" t="s">
        <v>271</v>
      </c>
      <c r="D51" t="s">
        <v>18</v>
      </c>
      <c r="E51" t="s">
        <v>17</v>
      </c>
      <c r="F51" s="17">
        <v>18415</v>
      </c>
      <c r="G51" s="17">
        <v>73050</v>
      </c>
    </row>
    <row r="52" spans="1:7" ht="17">
      <c r="A52" s="15"/>
      <c r="B52">
        <v>516420</v>
      </c>
      <c r="C52" t="s">
        <v>272</v>
      </c>
      <c r="D52" t="s">
        <v>18</v>
      </c>
      <c r="E52" t="s">
        <v>17</v>
      </c>
      <c r="F52" s="17">
        <v>18415</v>
      </c>
      <c r="G52" s="17">
        <v>73050</v>
      </c>
    </row>
    <row r="53" spans="1:7" ht="17">
      <c r="A53" s="15"/>
      <c r="B53">
        <v>516430</v>
      </c>
      <c r="C53" t="s">
        <v>273</v>
      </c>
      <c r="D53" t="s">
        <v>18</v>
      </c>
      <c r="E53" t="s">
        <v>17</v>
      </c>
      <c r="F53" s="17">
        <v>18415</v>
      </c>
      <c r="G53" s="17">
        <v>73050</v>
      </c>
    </row>
    <row r="54" spans="1:7" ht="17">
      <c r="A54" s="15"/>
      <c r="B54">
        <v>517010</v>
      </c>
      <c r="C54" t="s">
        <v>274</v>
      </c>
      <c r="D54" t="s">
        <v>18</v>
      </c>
      <c r="E54" t="s">
        <v>17</v>
      </c>
      <c r="F54" s="17">
        <v>18415</v>
      </c>
      <c r="G54" s="17">
        <v>73050</v>
      </c>
    </row>
    <row r="55" spans="1:7" ht="17">
      <c r="A55" s="15"/>
      <c r="B55">
        <v>517020</v>
      </c>
      <c r="C55" t="s">
        <v>275</v>
      </c>
      <c r="D55" t="s">
        <v>18</v>
      </c>
      <c r="E55" t="s">
        <v>17</v>
      </c>
      <c r="F55" s="17">
        <v>18415</v>
      </c>
      <c r="G55" s="17">
        <v>73050</v>
      </c>
    </row>
    <row r="56" spans="1:7" ht="17">
      <c r="A56" s="15"/>
      <c r="B56">
        <v>517030</v>
      </c>
      <c r="C56" t="s">
        <v>276</v>
      </c>
      <c r="D56" t="s">
        <v>18</v>
      </c>
      <c r="E56" t="s">
        <v>17</v>
      </c>
      <c r="F56" s="17">
        <v>18415</v>
      </c>
      <c r="G56" s="17">
        <v>73050</v>
      </c>
    </row>
    <row r="57" spans="1:7" ht="17">
      <c r="A57" s="15"/>
      <c r="B57">
        <v>517110</v>
      </c>
      <c r="C57" t="s">
        <v>277</v>
      </c>
      <c r="D57" t="s">
        <v>18</v>
      </c>
      <c r="E57" t="s">
        <v>17</v>
      </c>
      <c r="F57" s="17">
        <v>18415</v>
      </c>
      <c r="G57" s="17">
        <v>73050</v>
      </c>
    </row>
    <row r="58" spans="1:7" ht="17">
      <c r="A58" s="15"/>
      <c r="B58">
        <v>517120</v>
      </c>
      <c r="C58" t="s">
        <v>278</v>
      </c>
      <c r="D58" t="s">
        <v>18</v>
      </c>
      <c r="E58" t="s">
        <v>17</v>
      </c>
      <c r="F58" s="17">
        <v>18415</v>
      </c>
      <c r="G58" s="17">
        <v>73050</v>
      </c>
    </row>
    <row r="59" spans="1:7" ht="17">
      <c r="A59" s="15"/>
      <c r="B59">
        <v>517130</v>
      </c>
      <c r="C59" t="s">
        <v>279</v>
      </c>
      <c r="D59" t="s">
        <v>18</v>
      </c>
      <c r="E59" t="s">
        <v>17</v>
      </c>
      <c r="F59" s="17">
        <v>18415</v>
      </c>
      <c r="G59" s="17">
        <v>73050</v>
      </c>
    </row>
    <row r="60" spans="1:7" ht="17">
      <c r="A60" s="15"/>
      <c r="B60">
        <v>518999</v>
      </c>
      <c r="C60" t="s">
        <v>280</v>
      </c>
      <c r="D60" t="s">
        <v>18</v>
      </c>
      <c r="E60" t="s">
        <v>17</v>
      </c>
      <c r="F60" s="17">
        <v>18415</v>
      </c>
      <c r="G60" s="17">
        <v>73050</v>
      </c>
    </row>
    <row r="61" spans="1:7" ht="17">
      <c r="A61" s="15"/>
      <c r="B61">
        <v>5190</v>
      </c>
      <c r="C61" t="s">
        <v>281</v>
      </c>
      <c r="D61" t="s">
        <v>16</v>
      </c>
      <c r="E61" t="s">
        <v>17</v>
      </c>
      <c r="F61" s="17">
        <v>18415</v>
      </c>
      <c r="G61" s="17">
        <v>73050</v>
      </c>
    </row>
    <row r="62" spans="1:7" ht="17">
      <c r="A62" s="15"/>
      <c r="B62">
        <v>519000</v>
      </c>
      <c r="C62" t="s">
        <v>282</v>
      </c>
      <c r="D62" t="s">
        <v>16</v>
      </c>
      <c r="E62" t="s">
        <v>17</v>
      </c>
      <c r="F62" s="17">
        <v>18415</v>
      </c>
      <c r="G62" s="17">
        <v>73050</v>
      </c>
    </row>
    <row r="63" spans="1:7" ht="17">
      <c r="A63" s="15"/>
      <c r="B63">
        <v>519001</v>
      </c>
      <c r="C63" t="s">
        <v>282</v>
      </c>
      <c r="D63" t="s">
        <v>18</v>
      </c>
      <c r="E63" t="s">
        <v>17</v>
      </c>
      <c r="F63" s="17">
        <v>18415</v>
      </c>
      <c r="G63" s="17">
        <v>73050</v>
      </c>
    </row>
    <row r="64" spans="1:7" ht="17">
      <c r="A64" s="15"/>
      <c r="B64">
        <v>519500</v>
      </c>
      <c r="C64" t="s">
        <v>283</v>
      </c>
      <c r="D64" t="s">
        <v>16</v>
      </c>
      <c r="E64" t="s">
        <v>17</v>
      </c>
      <c r="F64" s="17">
        <v>18415</v>
      </c>
      <c r="G64" s="17">
        <v>73050</v>
      </c>
    </row>
    <row r="65" spans="1:7" ht="17">
      <c r="A65" s="15"/>
      <c r="B65">
        <v>519535</v>
      </c>
      <c r="C65" t="s">
        <v>284</v>
      </c>
      <c r="D65" t="s">
        <v>18</v>
      </c>
      <c r="E65" t="s">
        <v>17</v>
      </c>
      <c r="F65" s="17">
        <v>18415</v>
      </c>
      <c r="G65" s="17">
        <v>73050</v>
      </c>
    </row>
    <row r="66" spans="1:7" ht="17">
      <c r="A66" s="15"/>
      <c r="B66">
        <v>519537</v>
      </c>
      <c r="C66" t="s">
        <v>285</v>
      </c>
      <c r="D66" t="s">
        <v>18</v>
      </c>
      <c r="E66" t="s">
        <v>17</v>
      </c>
      <c r="F66" s="17">
        <v>18415</v>
      </c>
      <c r="G66" s="17">
        <v>73050</v>
      </c>
    </row>
    <row r="67" spans="1:7" ht="17">
      <c r="A67" s="15"/>
      <c r="B67">
        <v>5210</v>
      </c>
      <c r="C67" t="s">
        <v>286</v>
      </c>
      <c r="D67" t="s">
        <v>16</v>
      </c>
      <c r="E67" t="s">
        <v>17</v>
      </c>
      <c r="F67" s="17">
        <v>18415</v>
      </c>
      <c r="G67" s="17">
        <v>73050</v>
      </c>
    </row>
    <row r="68" spans="1:7" ht="17">
      <c r="A68" s="15"/>
      <c r="B68">
        <v>521000</v>
      </c>
      <c r="C68" t="s">
        <v>287</v>
      </c>
      <c r="D68" t="s">
        <v>16</v>
      </c>
      <c r="E68" t="s">
        <v>17</v>
      </c>
      <c r="F68" s="17">
        <v>18415</v>
      </c>
      <c r="G68" s="17">
        <v>73050</v>
      </c>
    </row>
    <row r="69" spans="1:7" ht="17">
      <c r="A69" s="15"/>
      <c r="B69">
        <v>521005</v>
      </c>
      <c r="C69" t="s">
        <v>288</v>
      </c>
      <c r="D69" t="s">
        <v>18</v>
      </c>
      <c r="E69" t="s">
        <v>17</v>
      </c>
      <c r="F69" s="17">
        <v>18415</v>
      </c>
      <c r="G69" s="17">
        <v>73050</v>
      </c>
    </row>
    <row r="70" spans="1:7" ht="17">
      <c r="A70" s="15"/>
      <c r="B70">
        <v>521010</v>
      </c>
      <c r="C70" t="s">
        <v>289</v>
      </c>
      <c r="D70" t="s">
        <v>18</v>
      </c>
      <c r="E70" t="s">
        <v>17</v>
      </c>
      <c r="F70" s="17">
        <v>18415</v>
      </c>
      <c r="G70" s="17">
        <v>73050</v>
      </c>
    </row>
    <row r="71" spans="1:7" ht="17">
      <c r="A71" s="15"/>
      <c r="B71">
        <v>521020</v>
      </c>
      <c r="C71" t="s">
        <v>290</v>
      </c>
      <c r="D71" t="s">
        <v>18</v>
      </c>
      <c r="E71" t="s">
        <v>17</v>
      </c>
      <c r="F71" s="17">
        <v>18415</v>
      </c>
      <c r="G71" s="17">
        <v>73050</v>
      </c>
    </row>
    <row r="72" spans="1:7" ht="17">
      <c r="A72" s="15"/>
      <c r="B72">
        <v>521030</v>
      </c>
      <c r="C72" t="s">
        <v>291</v>
      </c>
      <c r="D72" t="s">
        <v>18</v>
      </c>
      <c r="E72" t="s">
        <v>17</v>
      </c>
      <c r="F72" s="17">
        <v>18415</v>
      </c>
      <c r="G72" s="17">
        <v>73050</v>
      </c>
    </row>
    <row r="73" spans="1:7" ht="17">
      <c r="A73" s="15"/>
      <c r="B73">
        <v>521099</v>
      </c>
      <c r="C73" t="s">
        <v>292</v>
      </c>
      <c r="D73" t="s">
        <v>18</v>
      </c>
      <c r="E73" t="s">
        <v>17</v>
      </c>
      <c r="F73" s="17">
        <v>18415</v>
      </c>
      <c r="G73" s="17">
        <v>73050</v>
      </c>
    </row>
    <row r="74" spans="1:7" ht="17">
      <c r="A74" s="15"/>
      <c r="B74">
        <v>521110</v>
      </c>
      <c r="C74" t="s">
        <v>293</v>
      </c>
      <c r="D74" t="s">
        <v>18</v>
      </c>
      <c r="E74" t="s">
        <v>17</v>
      </c>
      <c r="F74" s="17">
        <v>18415</v>
      </c>
      <c r="G74" s="17">
        <v>73050</v>
      </c>
    </row>
    <row r="75" spans="1:7" ht="17">
      <c r="A75" s="15"/>
      <c r="B75">
        <v>521120</v>
      </c>
      <c r="C75" t="s">
        <v>294</v>
      </c>
      <c r="D75" t="s">
        <v>18</v>
      </c>
      <c r="E75" t="s">
        <v>17</v>
      </c>
      <c r="F75" s="17">
        <v>18415</v>
      </c>
      <c r="G75" s="17">
        <v>73050</v>
      </c>
    </row>
    <row r="76" spans="1:7" ht="17">
      <c r="A76" s="15"/>
      <c r="B76">
        <v>521130</v>
      </c>
      <c r="C76" t="s">
        <v>295</v>
      </c>
      <c r="D76" t="s">
        <v>18</v>
      </c>
      <c r="E76" t="s">
        <v>17</v>
      </c>
      <c r="F76" s="17">
        <v>18415</v>
      </c>
      <c r="G76" s="17">
        <v>73050</v>
      </c>
    </row>
    <row r="77" spans="1:7" ht="17">
      <c r="A77" s="15"/>
      <c r="B77">
        <v>521205</v>
      </c>
      <c r="C77" t="s">
        <v>296</v>
      </c>
      <c r="D77" t="s">
        <v>18</v>
      </c>
      <c r="E77" t="s">
        <v>17</v>
      </c>
      <c r="F77" s="17">
        <v>18415</v>
      </c>
      <c r="G77" s="17">
        <v>73050</v>
      </c>
    </row>
    <row r="78" spans="1:7" ht="17">
      <c r="A78" s="15"/>
      <c r="B78">
        <v>521210</v>
      </c>
      <c r="C78" t="s">
        <v>297</v>
      </c>
      <c r="D78" t="s">
        <v>18</v>
      </c>
      <c r="E78" t="s">
        <v>17</v>
      </c>
      <c r="F78" s="17">
        <v>18415</v>
      </c>
      <c r="G78" s="17">
        <v>73050</v>
      </c>
    </row>
    <row r="79" spans="1:7" ht="17">
      <c r="A79" s="15"/>
      <c r="B79">
        <v>521220</v>
      </c>
      <c r="C79" t="s">
        <v>298</v>
      </c>
      <c r="D79" t="s">
        <v>18</v>
      </c>
      <c r="E79" t="s">
        <v>17</v>
      </c>
      <c r="F79" s="17">
        <v>18415</v>
      </c>
      <c r="G79" s="17">
        <v>73050</v>
      </c>
    </row>
    <row r="80" spans="1:7" ht="17">
      <c r="A80" s="15"/>
      <c r="B80">
        <v>521230</v>
      </c>
      <c r="C80" t="s">
        <v>299</v>
      </c>
      <c r="D80" t="s">
        <v>18</v>
      </c>
      <c r="E80" t="s">
        <v>17</v>
      </c>
      <c r="F80" s="17">
        <v>18415</v>
      </c>
      <c r="G80" s="17">
        <v>73050</v>
      </c>
    </row>
    <row r="81" spans="1:7" ht="17">
      <c r="A81" s="15"/>
      <c r="B81">
        <v>521310</v>
      </c>
      <c r="C81" t="s">
        <v>300</v>
      </c>
      <c r="D81" t="s">
        <v>18</v>
      </c>
      <c r="E81" t="s">
        <v>17</v>
      </c>
      <c r="F81" s="17">
        <v>18415</v>
      </c>
      <c r="G81" s="17">
        <v>73050</v>
      </c>
    </row>
    <row r="82" spans="1:7" ht="17">
      <c r="A82" s="15"/>
      <c r="B82">
        <v>521320</v>
      </c>
      <c r="C82" t="s">
        <v>301</v>
      </c>
      <c r="D82" t="s">
        <v>18</v>
      </c>
      <c r="E82" t="s">
        <v>17</v>
      </c>
      <c r="F82" s="17">
        <v>18415</v>
      </c>
      <c r="G82" s="17">
        <v>73050</v>
      </c>
    </row>
    <row r="83" spans="1:7" ht="17">
      <c r="A83" s="15"/>
      <c r="B83">
        <v>521330</v>
      </c>
      <c r="C83" t="s">
        <v>302</v>
      </c>
      <c r="D83" t="s">
        <v>18</v>
      </c>
      <c r="E83" t="s">
        <v>17</v>
      </c>
      <c r="F83" s="17">
        <v>18415</v>
      </c>
      <c r="G83" s="17">
        <v>73050</v>
      </c>
    </row>
    <row r="84" spans="1:7" ht="17">
      <c r="A84" s="15"/>
      <c r="B84">
        <v>525000</v>
      </c>
      <c r="C84" t="s">
        <v>303</v>
      </c>
      <c r="D84" t="s">
        <v>16</v>
      </c>
      <c r="E84" t="s">
        <v>17</v>
      </c>
      <c r="F84" s="17">
        <v>18415</v>
      </c>
      <c r="G84" s="17">
        <v>73050</v>
      </c>
    </row>
    <row r="85" spans="1:7" ht="17">
      <c r="A85" s="15"/>
      <c r="B85">
        <v>525174</v>
      </c>
      <c r="C85" t="s">
        <v>48</v>
      </c>
      <c r="D85" t="s">
        <v>18</v>
      </c>
      <c r="E85" t="s">
        <v>17</v>
      </c>
      <c r="F85" s="17">
        <v>18415</v>
      </c>
      <c r="G85" s="17">
        <v>73050</v>
      </c>
    </row>
    <row r="86" spans="1:7" ht="17">
      <c r="A86" s="15"/>
      <c r="B86">
        <v>525181</v>
      </c>
      <c r="C86" t="s">
        <v>304</v>
      </c>
      <c r="D86" t="s">
        <v>18</v>
      </c>
      <c r="E86" t="s">
        <v>17</v>
      </c>
      <c r="F86" s="17">
        <v>18415</v>
      </c>
      <c r="G86" s="17">
        <v>73050</v>
      </c>
    </row>
    <row r="87" spans="1:7" ht="17">
      <c r="A87" s="15"/>
      <c r="B87">
        <v>525182</v>
      </c>
      <c r="C87" t="s">
        <v>51</v>
      </c>
      <c r="D87" t="s">
        <v>18</v>
      </c>
      <c r="E87" t="s">
        <v>17</v>
      </c>
      <c r="F87" s="17">
        <v>18415</v>
      </c>
      <c r="G87" s="17">
        <v>73050</v>
      </c>
    </row>
    <row r="88" spans="1:7" ht="17">
      <c r="A88" s="15"/>
      <c r="B88">
        <v>525184</v>
      </c>
      <c r="C88" t="s">
        <v>52</v>
      </c>
      <c r="D88" t="s">
        <v>18</v>
      </c>
      <c r="E88" t="s">
        <v>17</v>
      </c>
      <c r="F88" s="17">
        <v>18415</v>
      </c>
      <c r="G88" s="17">
        <v>73050</v>
      </c>
    </row>
    <row r="89" spans="1:7" ht="17">
      <c r="A89" s="15"/>
      <c r="B89">
        <v>525187</v>
      </c>
      <c r="C89" t="s">
        <v>305</v>
      </c>
      <c r="D89" t="s">
        <v>18</v>
      </c>
      <c r="E89" t="s">
        <v>17</v>
      </c>
      <c r="F89" s="17">
        <v>18415</v>
      </c>
      <c r="G89" s="17">
        <v>73050</v>
      </c>
    </row>
    <row r="90" spans="1:7" ht="17">
      <c r="A90" s="15"/>
      <c r="B90">
        <v>525188</v>
      </c>
      <c r="C90" t="s">
        <v>54</v>
      </c>
      <c r="D90" t="s">
        <v>18</v>
      </c>
      <c r="E90" t="s">
        <v>17</v>
      </c>
      <c r="F90" s="17">
        <v>18415</v>
      </c>
      <c r="G90" s="17">
        <v>73050</v>
      </c>
    </row>
    <row r="91" spans="1:7" ht="17">
      <c r="A91" s="15"/>
      <c r="B91">
        <v>525189</v>
      </c>
      <c r="C91" t="s">
        <v>306</v>
      </c>
      <c r="D91" t="s">
        <v>18</v>
      </c>
      <c r="E91" t="s">
        <v>17</v>
      </c>
      <c r="F91" s="17">
        <v>18415</v>
      </c>
      <c r="G91" s="17">
        <v>73050</v>
      </c>
    </row>
    <row r="92" spans="1:7" ht="17">
      <c r="A92" s="15"/>
      <c r="B92">
        <v>5260</v>
      </c>
      <c r="C92" t="s">
        <v>307</v>
      </c>
      <c r="D92" t="s">
        <v>16</v>
      </c>
      <c r="E92" t="s">
        <v>17</v>
      </c>
      <c r="F92" s="17">
        <v>18415</v>
      </c>
      <c r="G92" s="17">
        <v>73050</v>
      </c>
    </row>
    <row r="93" spans="1:7" ht="17">
      <c r="A93" s="15"/>
      <c r="B93">
        <v>526000</v>
      </c>
      <c r="C93" t="s">
        <v>308</v>
      </c>
      <c r="D93" t="s">
        <v>16</v>
      </c>
      <c r="E93" t="s">
        <v>17</v>
      </c>
      <c r="F93" s="17">
        <v>18415</v>
      </c>
      <c r="G93" s="17">
        <v>73050</v>
      </c>
    </row>
    <row r="94" spans="1:7" ht="17">
      <c r="A94" s="15"/>
      <c r="B94">
        <v>526008</v>
      </c>
      <c r="C94" t="s">
        <v>309</v>
      </c>
      <c r="D94" t="s">
        <v>18</v>
      </c>
      <c r="E94" t="s">
        <v>17</v>
      </c>
      <c r="F94" s="17">
        <v>18415</v>
      </c>
      <c r="G94" s="17">
        <v>73050</v>
      </c>
    </row>
    <row r="95" spans="1:7" ht="17">
      <c r="A95" s="15"/>
      <c r="B95">
        <v>526035</v>
      </c>
      <c r="C95" t="s">
        <v>310</v>
      </c>
      <c r="D95" t="s">
        <v>18</v>
      </c>
      <c r="E95" t="s">
        <v>17</v>
      </c>
      <c r="F95" s="17">
        <v>18415</v>
      </c>
      <c r="G95" s="17">
        <v>73050</v>
      </c>
    </row>
    <row r="96" spans="1:7" ht="17">
      <c r="A96" s="15"/>
      <c r="B96">
        <v>526110</v>
      </c>
      <c r="C96" t="s">
        <v>311</v>
      </c>
      <c r="D96" t="s">
        <v>18</v>
      </c>
      <c r="E96" t="s">
        <v>17</v>
      </c>
      <c r="F96" s="17">
        <v>18415</v>
      </c>
      <c r="G96" s="17">
        <v>73050</v>
      </c>
    </row>
    <row r="97" spans="1:7" ht="17">
      <c r="A97" s="15"/>
      <c r="B97">
        <v>526120</v>
      </c>
      <c r="C97" t="s">
        <v>312</v>
      </c>
      <c r="D97" t="s">
        <v>18</v>
      </c>
      <c r="E97" t="s">
        <v>17</v>
      </c>
      <c r="F97" s="17">
        <v>18415</v>
      </c>
      <c r="G97" s="17">
        <v>73050</v>
      </c>
    </row>
    <row r="98" spans="1:7" ht="17">
      <c r="A98" s="15"/>
      <c r="B98">
        <v>526130</v>
      </c>
      <c r="C98" t="s">
        <v>313</v>
      </c>
      <c r="D98" t="s">
        <v>18</v>
      </c>
      <c r="E98" t="s">
        <v>17</v>
      </c>
      <c r="F98" s="17">
        <v>18415</v>
      </c>
      <c r="G98" s="17">
        <v>73050</v>
      </c>
    </row>
    <row r="99" spans="1:7" ht="17">
      <c r="A99" s="15"/>
      <c r="B99">
        <v>526186</v>
      </c>
      <c r="C99" t="s">
        <v>53</v>
      </c>
      <c r="D99" t="s">
        <v>18</v>
      </c>
      <c r="E99" t="s">
        <v>17</v>
      </c>
      <c r="F99" s="17">
        <v>18415</v>
      </c>
      <c r="G99" s="17">
        <v>73050</v>
      </c>
    </row>
    <row r="100" spans="1:7" ht="17">
      <c r="A100" s="15"/>
      <c r="B100">
        <v>526210</v>
      </c>
      <c r="C100" t="s">
        <v>314</v>
      </c>
      <c r="D100" t="s">
        <v>18</v>
      </c>
      <c r="E100" t="s">
        <v>17</v>
      </c>
      <c r="F100" s="17">
        <v>18415</v>
      </c>
      <c r="G100" s="17">
        <v>73050</v>
      </c>
    </row>
    <row r="101" spans="1:7" ht="17">
      <c r="A101" s="15"/>
      <c r="B101">
        <v>526220</v>
      </c>
      <c r="C101" t="s">
        <v>315</v>
      </c>
      <c r="D101" t="s">
        <v>18</v>
      </c>
      <c r="E101" t="s">
        <v>17</v>
      </c>
      <c r="F101" s="17">
        <v>18415</v>
      </c>
      <c r="G101" s="17">
        <v>73050</v>
      </c>
    </row>
    <row r="102" spans="1:7" ht="17">
      <c r="A102" s="15"/>
      <c r="B102">
        <v>526230</v>
      </c>
      <c r="C102" t="s">
        <v>316</v>
      </c>
      <c r="D102" t="s">
        <v>18</v>
      </c>
      <c r="E102" t="s">
        <v>17</v>
      </c>
      <c r="F102" s="17">
        <v>18415</v>
      </c>
      <c r="G102" s="17">
        <v>73050</v>
      </c>
    </row>
    <row r="103" spans="1:7" ht="17">
      <c r="A103" s="15"/>
      <c r="B103">
        <v>526308</v>
      </c>
      <c r="C103" t="s">
        <v>317</v>
      </c>
      <c r="D103" t="s">
        <v>18</v>
      </c>
      <c r="E103" t="s">
        <v>17</v>
      </c>
      <c r="F103" s="17">
        <v>18415</v>
      </c>
      <c r="G103" s="17">
        <v>73050</v>
      </c>
    </row>
    <row r="104" spans="1:7" ht="17">
      <c r="A104" s="15"/>
      <c r="B104">
        <v>526335</v>
      </c>
      <c r="C104" t="s">
        <v>318</v>
      </c>
      <c r="D104" t="s">
        <v>18</v>
      </c>
      <c r="E104" t="s">
        <v>17</v>
      </c>
      <c r="F104" s="17">
        <v>18415</v>
      </c>
      <c r="G104" s="17">
        <v>73050</v>
      </c>
    </row>
    <row r="105" spans="1:7" ht="17">
      <c r="A105" s="15"/>
      <c r="B105">
        <v>527000</v>
      </c>
      <c r="C105" t="s">
        <v>319</v>
      </c>
      <c r="D105" t="s">
        <v>16</v>
      </c>
      <c r="E105" t="s">
        <v>17</v>
      </c>
      <c r="F105" s="17">
        <v>18415</v>
      </c>
      <c r="G105" s="17">
        <v>73050</v>
      </c>
    </row>
    <row r="106" spans="1:7" ht="17">
      <c r="A106" s="15"/>
      <c r="B106">
        <v>5280</v>
      </c>
      <c r="C106" t="s">
        <v>320</v>
      </c>
      <c r="D106" t="s">
        <v>16</v>
      </c>
      <c r="E106" t="s">
        <v>17</v>
      </c>
      <c r="F106" s="17">
        <v>18415</v>
      </c>
      <c r="G106" s="17">
        <v>73050</v>
      </c>
    </row>
    <row r="107" spans="1:7" ht="17">
      <c r="A107" s="15"/>
      <c r="B107">
        <v>528000</v>
      </c>
      <c r="C107" t="s">
        <v>320</v>
      </c>
      <c r="D107" t="s">
        <v>16</v>
      </c>
      <c r="E107" t="s">
        <v>17</v>
      </c>
      <c r="F107" s="17">
        <v>18415</v>
      </c>
      <c r="G107" s="17">
        <v>73050</v>
      </c>
    </row>
    <row r="108" spans="1:7" ht="17">
      <c r="A108" s="15"/>
      <c r="B108">
        <v>528010</v>
      </c>
      <c r="C108" t="s">
        <v>44</v>
      </c>
      <c r="D108" t="s">
        <v>18</v>
      </c>
      <c r="E108" t="s">
        <v>17</v>
      </c>
      <c r="F108" s="17">
        <v>18415</v>
      </c>
      <c r="G108" s="17">
        <v>73050</v>
      </c>
    </row>
    <row r="109" spans="1:7" ht="17">
      <c r="A109" s="15"/>
      <c r="B109">
        <v>528020</v>
      </c>
      <c r="C109" t="s">
        <v>43</v>
      </c>
      <c r="D109" t="s">
        <v>18</v>
      </c>
      <c r="E109" t="s">
        <v>17</v>
      </c>
      <c r="F109" s="17">
        <v>18415</v>
      </c>
      <c r="G109" s="17">
        <v>73050</v>
      </c>
    </row>
    <row r="110" spans="1:7" ht="17">
      <c r="A110" s="15"/>
      <c r="B110">
        <v>528030</v>
      </c>
      <c r="C110" t="s">
        <v>42</v>
      </c>
      <c r="D110" t="s">
        <v>18</v>
      </c>
      <c r="E110" t="s">
        <v>17</v>
      </c>
      <c r="F110" s="17">
        <v>18415</v>
      </c>
      <c r="G110" s="17">
        <v>73050</v>
      </c>
    </row>
    <row r="111" spans="1:7" ht="17">
      <c r="A111" s="15"/>
      <c r="B111">
        <v>528125</v>
      </c>
      <c r="C111" t="s">
        <v>67</v>
      </c>
      <c r="D111" t="s">
        <v>18</v>
      </c>
      <c r="E111" t="s">
        <v>17</v>
      </c>
      <c r="F111" s="17">
        <v>18415</v>
      </c>
      <c r="G111" s="17">
        <v>73050</v>
      </c>
    </row>
    <row r="112" spans="1:7" ht="17">
      <c r="A112" s="15"/>
      <c r="B112">
        <v>528126</v>
      </c>
      <c r="C112" t="s">
        <v>45</v>
      </c>
      <c r="D112" t="s">
        <v>18</v>
      </c>
      <c r="E112" t="s">
        <v>17</v>
      </c>
      <c r="F112" s="17">
        <v>18415</v>
      </c>
      <c r="G112" s="17">
        <v>73050</v>
      </c>
    </row>
    <row r="113" spans="1:7" ht="17">
      <c r="A113" s="15"/>
      <c r="B113">
        <v>528128</v>
      </c>
      <c r="C113" t="s">
        <v>68</v>
      </c>
      <c r="D113" t="s">
        <v>18</v>
      </c>
      <c r="E113" t="s">
        <v>17</v>
      </c>
      <c r="F113" s="17">
        <v>18415</v>
      </c>
      <c r="G113" s="17">
        <v>73050</v>
      </c>
    </row>
    <row r="114" spans="1:7" ht="17">
      <c r="A114" s="15"/>
      <c r="B114">
        <v>528135</v>
      </c>
      <c r="C114" t="s">
        <v>69</v>
      </c>
      <c r="D114" t="s">
        <v>18</v>
      </c>
      <c r="E114" t="s">
        <v>17</v>
      </c>
      <c r="F114" s="17">
        <v>18415</v>
      </c>
      <c r="G114" s="17">
        <v>73050</v>
      </c>
    </row>
    <row r="115" spans="1:7" ht="17">
      <c r="A115" s="15"/>
      <c r="B115">
        <v>528138</v>
      </c>
      <c r="C115" t="s">
        <v>70</v>
      </c>
      <c r="D115" t="s">
        <v>18</v>
      </c>
      <c r="E115" t="s">
        <v>17</v>
      </c>
      <c r="F115" s="17">
        <v>18415</v>
      </c>
      <c r="G115" s="17">
        <v>73050</v>
      </c>
    </row>
    <row r="116" spans="1:7" ht="17">
      <c r="A116" s="15"/>
      <c r="B116">
        <v>528166</v>
      </c>
      <c r="C116" t="s">
        <v>46</v>
      </c>
      <c r="D116" t="s">
        <v>18</v>
      </c>
      <c r="E116" t="s">
        <v>17</v>
      </c>
      <c r="F116" s="17">
        <v>18415</v>
      </c>
      <c r="G116" s="17">
        <v>73050</v>
      </c>
    </row>
    <row r="117" spans="1:7" ht="17">
      <c r="A117" s="15"/>
      <c r="B117">
        <v>528172</v>
      </c>
      <c r="C117" t="s">
        <v>47</v>
      </c>
      <c r="D117" t="s">
        <v>18</v>
      </c>
      <c r="E117" t="s">
        <v>17</v>
      </c>
      <c r="F117" s="17">
        <v>18415</v>
      </c>
      <c r="G117" s="17">
        <v>73050</v>
      </c>
    </row>
    <row r="118" spans="1:7" ht="17">
      <c r="A118" s="15"/>
      <c r="B118">
        <v>528176</v>
      </c>
      <c r="C118" t="s">
        <v>49</v>
      </c>
      <c r="D118" t="s">
        <v>18</v>
      </c>
      <c r="E118" t="s">
        <v>17</v>
      </c>
      <c r="F118" s="17">
        <v>18415</v>
      </c>
      <c r="G118" s="17">
        <v>73050</v>
      </c>
    </row>
    <row r="119" spans="1:7" ht="17">
      <c r="A119" s="15"/>
      <c r="B119">
        <v>528178</v>
      </c>
      <c r="C119" t="s">
        <v>50</v>
      </c>
      <c r="D119" t="s">
        <v>18</v>
      </c>
      <c r="E119" t="s">
        <v>17</v>
      </c>
      <c r="F119" s="17">
        <v>18415</v>
      </c>
      <c r="G119" s="17">
        <v>73050</v>
      </c>
    </row>
    <row r="120" spans="1:7" ht="17">
      <c r="A120" s="15"/>
      <c r="B120">
        <v>528183</v>
      </c>
      <c r="C120" t="s">
        <v>321</v>
      </c>
      <c r="D120" t="s">
        <v>18</v>
      </c>
      <c r="E120" t="s">
        <v>17</v>
      </c>
      <c r="F120" s="17">
        <v>18415</v>
      </c>
      <c r="G120" s="17">
        <v>73050</v>
      </c>
    </row>
    <row r="121" spans="1:7" ht="17">
      <c r="A121" s="15"/>
      <c r="B121">
        <v>528192</v>
      </c>
      <c r="C121" t="s">
        <v>55</v>
      </c>
      <c r="D121" t="s">
        <v>18</v>
      </c>
      <c r="E121" t="s">
        <v>17</v>
      </c>
      <c r="F121" s="17">
        <v>18415</v>
      </c>
      <c r="G121" s="17">
        <v>73050</v>
      </c>
    </row>
    <row r="122" spans="1:7" ht="17">
      <c r="A122" s="15"/>
      <c r="B122">
        <v>528194</v>
      </c>
      <c r="C122" t="s">
        <v>56</v>
      </c>
      <c r="D122" t="s">
        <v>18</v>
      </c>
      <c r="E122" t="s">
        <v>17</v>
      </c>
      <c r="F122" s="17">
        <v>18415</v>
      </c>
      <c r="G122" s="17">
        <v>73050</v>
      </c>
    </row>
    <row r="123" spans="1:7" ht="17">
      <c r="A123" s="15"/>
      <c r="B123">
        <v>528999</v>
      </c>
      <c r="C123" t="s">
        <v>62</v>
      </c>
      <c r="D123" t="s">
        <v>18</v>
      </c>
      <c r="E123" t="s">
        <v>17</v>
      </c>
      <c r="F123" s="17">
        <v>18415</v>
      </c>
      <c r="G123" s="17">
        <v>73050</v>
      </c>
    </row>
    <row r="124" spans="1:7" ht="17">
      <c r="A124" s="15"/>
      <c r="B124" t="s">
        <v>322</v>
      </c>
      <c r="C124" t="s">
        <v>323</v>
      </c>
      <c r="F124" s="17">
        <v>18415</v>
      </c>
      <c r="G124" s="17">
        <v>73050</v>
      </c>
    </row>
    <row r="125" spans="1:7" ht="17">
      <c r="A125" s="15"/>
      <c r="B125">
        <v>5310</v>
      </c>
      <c r="C125" t="s">
        <v>323</v>
      </c>
      <c r="D125" t="s">
        <v>16</v>
      </c>
      <c r="E125" t="s">
        <v>17</v>
      </c>
      <c r="F125" s="17">
        <v>18415</v>
      </c>
      <c r="G125" s="17">
        <v>73050</v>
      </c>
    </row>
    <row r="126" spans="1:7" ht="17">
      <c r="A126" s="15"/>
      <c r="B126">
        <v>531000</v>
      </c>
      <c r="C126" t="s">
        <v>323</v>
      </c>
      <c r="D126" t="s">
        <v>16</v>
      </c>
      <c r="E126" t="s">
        <v>17</v>
      </c>
      <c r="F126" s="17">
        <v>18415</v>
      </c>
      <c r="G126" s="17">
        <v>73050</v>
      </c>
    </row>
    <row r="127" spans="1:7" ht="17">
      <c r="A127" s="15"/>
      <c r="B127">
        <v>531101</v>
      </c>
      <c r="C127" t="s">
        <v>324</v>
      </c>
      <c r="D127" t="s">
        <v>18</v>
      </c>
      <c r="E127" t="s">
        <v>17</v>
      </c>
      <c r="F127" s="17">
        <v>18415</v>
      </c>
      <c r="G127" s="17">
        <v>73050</v>
      </c>
    </row>
    <row r="128" spans="1:7" ht="17">
      <c r="A128" s="15"/>
      <c r="B128">
        <v>531102</v>
      </c>
      <c r="C128" t="s">
        <v>325</v>
      </c>
      <c r="D128" t="s">
        <v>18</v>
      </c>
      <c r="E128" t="s">
        <v>17</v>
      </c>
      <c r="F128" s="17">
        <v>18415</v>
      </c>
      <c r="G128" s="17">
        <v>73050</v>
      </c>
    </row>
    <row r="129" spans="1:7" ht="17">
      <c r="A129" s="15"/>
      <c r="B129">
        <v>531103</v>
      </c>
      <c r="C129" t="s">
        <v>326</v>
      </c>
      <c r="D129" t="s">
        <v>18</v>
      </c>
      <c r="E129" t="s">
        <v>17</v>
      </c>
      <c r="F129" s="17">
        <v>18415</v>
      </c>
      <c r="G129" s="17">
        <v>73050</v>
      </c>
    </row>
    <row r="130" spans="1:7" ht="17">
      <c r="A130" s="15"/>
      <c r="B130">
        <v>531501</v>
      </c>
      <c r="C130" t="s">
        <v>63</v>
      </c>
      <c r="D130" t="s">
        <v>18</v>
      </c>
      <c r="E130" t="s">
        <v>17</v>
      </c>
      <c r="F130" s="17">
        <v>18415</v>
      </c>
      <c r="G130" s="17">
        <v>73050</v>
      </c>
    </row>
    <row r="131" spans="1:7" ht="17">
      <c r="A131" s="15"/>
      <c r="B131">
        <v>531999</v>
      </c>
      <c r="C131" t="s">
        <v>327</v>
      </c>
      <c r="D131" t="s">
        <v>18</v>
      </c>
      <c r="E131" t="s">
        <v>17</v>
      </c>
      <c r="F131" s="17">
        <v>18415</v>
      </c>
      <c r="G131" s="17">
        <v>73050</v>
      </c>
    </row>
    <row r="132" spans="1:7" ht="17">
      <c r="A132" s="15"/>
      <c r="B132">
        <v>5330</v>
      </c>
      <c r="C132" t="s">
        <v>328</v>
      </c>
      <c r="D132" t="s">
        <v>16</v>
      </c>
      <c r="E132" t="s">
        <v>17</v>
      </c>
      <c r="F132" s="17">
        <v>18415</v>
      </c>
      <c r="G132" s="17">
        <v>73050</v>
      </c>
    </row>
    <row r="133" spans="1:7" ht="17">
      <c r="A133" s="15"/>
      <c r="B133">
        <v>533000</v>
      </c>
      <c r="C133" t="s">
        <v>328</v>
      </c>
      <c r="D133" t="s">
        <v>16</v>
      </c>
      <c r="E133" t="s">
        <v>17</v>
      </c>
      <c r="F133" s="17">
        <v>18415</v>
      </c>
      <c r="G133" s="17">
        <v>73050</v>
      </c>
    </row>
    <row r="134" spans="1:7" ht="17">
      <c r="A134" s="15"/>
      <c r="B134">
        <v>533107</v>
      </c>
      <c r="C134" t="s">
        <v>329</v>
      </c>
      <c r="D134" t="s">
        <v>18</v>
      </c>
      <c r="E134" t="s">
        <v>17</v>
      </c>
      <c r="F134" s="17">
        <v>18415</v>
      </c>
      <c r="G134" s="17">
        <v>73050</v>
      </c>
    </row>
    <row r="135" spans="1:7" ht="17">
      <c r="A135" s="15"/>
      <c r="B135">
        <v>533108</v>
      </c>
      <c r="C135" t="s">
        <v>330</v>
      </c>
      <c r="D135" t="s">
        <v>18</v>
      </c>
      <c r="E135" t="s">
        <v>17</v>
      </c>
      <c r="F135" s="17">
        <v>18415</v>
      </c>
      <c r="G135" s="17">
        <v>73050</v>
      </c>
    </row>
    <row r="136" spans="1:7" ht="17">
      <c r="A136" s="15"/>
      <c r="B136">
        <v>533507</v>
      </c>
      <c r="C136" t="s">
        <v>64</v>
      </c>
      <c r="D136" t="s">
        <v>18</v>
      </c>
      <c r="E136" t="s">
        <v>17</v>
      </c>
      <c r="F136" s="17">
        <v>18415</v>
      </c>
      <c r="G136" s="17">
        <v>73050</v>
      </c>
    </row>
    <row r="137" spans="1:7" ht="17">
      <c r="A137" s="15"/>
      <c r="B137">
        <v>533508</v>
      </c>
      <c r="C137" t="s">
        <v>65</v>
      </c>
      <c r="D137">
        <v>0</v>
      </c>
      <c r="E137" t="s">
        <v>17</v>
      </c>
      <c r="F137" s="17">
        <v>18415</v>
      </c>
      <c r="G137" s="17">
        <v>73050</v>
      </c>
    </row>
    <row r="138" spans="1:7" ht="17">
      <c r="A138" s="15"/>
      <c r="B138" t="s">
        <v>331</v>
      </c>
      <c r="C138" t="s">
        <v>139</v>
      </c>
      <c r="F138" s="17">
        <v>18415</v>
      </c>
      <c r="G138" s="17">
        <v>73050</v>
      </c>
    </row>
    <row r="139" spans="1:7" ht="17">
      <c r="A139" s="15"/>
      <c r="B139">
        <v>5350</v>
      </c>
      <c r="C139" t="s">
        <v>139</v>
      </c>
      <c r="D139" t="s">
        <v>16</v>
      </c>
      <c r="E139" t="s">
        <v>17</v>
      </c>
      <c r="F139" s="17">
        <v>18415</v>
      </c>
      <c r="G139" s="17">
        <v>73050</v>
      </c>
    </row>
    <row r="140" spans="1:7" ht="17">
      <c r="A140" s="15"/>
      <c r="B140">
        <v>535000</v>
      </c>
      <c r="C140" t="s">
        <v>139</v>
      </c>
      <c r="D140" t="s">
        <v>16</v>
      </c>
      <c r="E140" t="s">
        <v>17</v>
      </c>
      <c r="F140" s="17">
        <v>18415</v>
      </c>
      <c r="G140" s="17">
        <v>73050</v>
      </c>
    </row>
    <row r="141" spans="1:7" ht="17">
      <c r="A141" s="15"/>
      <c r="B141">
        <v>535109</v>
      </c>
      <c r="C141" t="s">
        <v>332</v>
      </c>
      <c r="D141" t="s">
        <v>18</v>
      </c>
      <c r="E141" t="s">
        <v>17</v>
      </c>
      <c r="F141" s="17">
        <v>18415</v>
      </c>
      <c r="G141" s="17">
        <v>73050</v>
      </c>
    </row>
    <row r="142" spans="1:7" ht="17">
      <c r="A142" s="15"/>
      <c r="B142">
        <v>535509</v>
      </c>
      <c r="C142" t="s">
        <v>333</v>
      </c>
      <c r="D142" t="s">
        <v>18</v>
      </c>
      <c r="E142" t="s">
        <v>17</v>
      </c>
      <c r="F142" s="17">
        <v>18415</v>
      </c>
      <c r="G142" s="17">
        <v>73050</v>
      </c>
    </row>
    <row r="143" spans="1:7" ht="17">
      <c r="A143" s="15"/>
      <c r="B143">
        <v>535809</v>
      </c>
      <c r="C143" t="s">
        <v>334</v>
      </c>
      <c r="D143" t="s">
        <v>18</v>
      </c>
      <c r="E143" t="s">
        <v>17</v>
      </c>
      <c r="F143" s="17">
        <v>18415</v>
      </c>
      <c r="G143" s="17">
        <v>73050</v>
      </c>
    </row>
    <row r="144" spans="1:7" ht="17">
      <c r="A144" s="15"/>
      <c r="B144" t="s">
        <v>335</v>
      </c>
      <c r="C144" t="s">
        <v>336</v>
      </c>
      <c r="F144" s="17">
        <v>18415</v>
      </c>
      <c r="G144" s="17">
        <v>73050</v>
      </c>
    </row>
    <row r="145" spans="1:7" ht="17">
      <c r="A145" s="15"/>
      <c r="B145">
        <v>5410</v>
      </c>
      <c r="C145" t="s">
        <v>336</v>
      </c>
      <c r="D145" t="s">
        <v>16</v>
      </c>
      <c r="E145" t="s">
        <v>17</v>
      </c>
      <c r="F145" s="17">
        <v>18415</v>
      </c>
      <c r="G145" s="17">
        <v>73050</v>
      </c>
    </row>
    <row r="146" spans="1:7" ht="17">
      <c r="A146" s="15"/>
      <c r="B146">
        <v>541000</v>
      </c>
      <c r="C146" t="s">
        <v>336</v>
      </c>
      <c r="D146" t="s">
        <v>16</v>
      </c>
      <c r="E146" t="s">
        <v>17</v>
      </c>
      <c r="F146" s="17">
        <v>18415</v>
      </c>
      <c r="G146" s="17">
        <v>73050</v>
      </c>
    </row>
    <row r="147" spans="1:7" ht="17">
      <c r="A147" s="15"/>
      <c r="B147">
        <v>541115</v>
      </c>
      <c r="C147" t="s">
        <v>337</v>
      </c>
      <c r="D147" t="s">
        <v>18</v>
      </c>
      <c r="E147" t="s">
        <v>17</v>
      </c>
      <c r="F147" s="17">
        <v>18415</v>
      </c>
      <c r="G147" s="17">
        <v>73050</v>
      </c>
    </row>
    <row r="148" spans="1:7" ht="17">
      <c r="A148" s="15"/>
      <c r="B148">
        <v>541116</v>
      </c>
      <c r="C148" t="s">
        <v>338</v>
      </c>
      <c r="D148" t="s">
        <v>18</v>
      </c>
      <c r="E148" t="s">
        <v>17</v>
      </c>
      <c r="F148" s="17">
        <v>18415</v>
      </c>
      <c r="G148" s="17">
        <v>73050</v>
      </c>
    </row>
    <row r="149" spans="1:7" ht="17">
      <c r="A149" s="15"/>
      <c r="B149">
        <v>541117</v>
      </c>
      <c r="C149" t="s">
        <v>339</v>
      </c>
      <c r="D149" t="s">
        <v>18</v>
      </c>
      <c r="E149" t="s">
        <v>17</v>
      </c>
      <c r="F149" s="17">
        <v>18415</v>
      </c>
      <c r="G149" s="17">
        <v>73050</v>
      </c>
    </row>
    <row r="150" spans="1:7" ht="17">
      <c r="A150" s="15"/>
      <c r="B150">
        <v>541118</v>
      </c>
      <c r="C150" t="s">
        <v>340</v>
      </c>
      <c r="D150" t="s">
        <v>18</v>
      </c>
      <c r="E150" t="s">
        <v>17</v>
      </c>
      <c r="F150" s="17">
        <v>43983</v>
      </c>
      <c r="G150" s="17">
        <v>73050</v>
      </c>
    </row>
    <row r="151" spans="1:7" ht="17">
      <c r="A151" s="15"/>
      <c r="B151">
        <v>541901</v>
      </c>
      <c r="C151" t="s">
        <v>341</v>
      </c>
      <c r="D151" t="s">
        <v>18</v>
      </c>
      <c r="E151" t="s">
        <v>17</v>
      </c>
      <c r="F151" s="17">
        <v>18415</v>
      </c>
      <c r="G151" s="17">
        <v>73050</v>
      </c>
    </row>
    <row r="152" spans="1:7" ht="17">
      <c r="A152" s="15"/>
      <c r="B152" t="s">
        <v>342</v>
      </c>
      <c r="C152" t="s">
        <v>343</v>
      </c>
      <c r="F152" s="17">
        <v>18415</v>
      </c>
      <c r="G152" s="17">
        <v>73050</v>
      </c>
    </row>
    <row r="153" spans="1:7" ht="17">
      <c r="A153" s="15"/>
      <c r="B153">
        <v>5510</v>
      </c>
      <c r="C153" t="s">
        <v>344</v>
      </c>
      <c r="D153" t="s">
        <v>16</v>
      </c>
      <c r="E153" t="s">
        <v>17</v>
      </c>
      <c r="F153" s="17">
        <v>18415</v>
      </c>
      <c r="G153" s="17">
        <v>73050</v>
      </c>
    </row>
    <row r="154" spans="1:7" ht="17">
      <c r="A154" s="15"/>
      <c r="B154">
        <v>551000</v>
      </c>
      <c r="C154" t="s">
        <v>345</v>
      </c>
      <c r="D154" t="s">
        <v>16</v>
      </c>
      <c r="E154" t="s">
        <v>17</v>
      </c>
      <c r="F154" s="17">
        <v>18415</v>
      </c>
      <c r="G154" s="17">
        <v>73050</v>
      </c>
    </row>
    <row r="155" spans="1:7" ht="17">
      <c r="A155" s="15"/>
      <c r="B155">
        <v>551001</v>
      </c>
      <c r="C155" t="s">
        <v>107</v>
      </c>
      <c r="D155" t="s">
        <v>18</v>
      </c>
      <c r="E155" t="s">
        <v>17</v>
      </c>
      <c r="F155" s="17">
        <v>18415</v>
      </c>
      <c r="G155" s="17">
        <v>73050</v>
      </c>
    </row>
    <row r="156" spans="1:7" ht="17">
      <c r="A156" s="15"/>
      <c r="B156">
        <v>551501</v>
      </c>
      <c r="C156" t="s">
        <v>346</v>
      </c>
      <c r="D156" t="s">
        <v>18</v>
      </c>
      <c r="E156" t="s">
        <v>17</v>
      </c>
      <c r="F156" s="17">
        <v>18415</v>
      </c>
      <c r="G156" s="17">
        <v>73050</v>
      </c>
    </row>
    <row r="157" spans="1:7" ht="17">
      <c r="A157" s="15"/>
      <c r="B157">
        <v>551511</v>
      </c>
      <c r="C157" t="s">
        <v>347</v>
      </c>
      <c r="D157" t="s">
        <v>18</v>
      </c>
      <c r="E157" t="s">
        <v>17</v>
      </c>
      <c r="F157" s="17">
        <v>18415</v>
      </c>
      <c r="G157" s="17">
        <v>73050</v>
      </c>
    </row>
    <row r="158" spans="1:7" ht="17">
      <c r="A158" s="15"/>
      <c r="B158">
        <v>551521</v>
      </c>
      <c r="C158" t="s">
        <v>71</v>
      </c>
      <c r="D158" t="s">
        <v>18</v>
      </c>
      <c r="E158" t="s">
        <v>17</v>
      </c>
      <c r="F158" s="17">
        <v>18415</v>
      </c>
      <c r="G158" s="17">
        <v>73050</v>
      </c>
    </row>
    <row r="159" spans="1:7" ht="17">
      <c r="A159" s="15"/>
      <c r="B159">
        <v>552000</v>
      </c>
      <c r="C159" t="s">
        <v>104</v>
      </c>
      <c r="D159" t="s">
        <v>16</v>
      </c>
      <c r="E159" t="s">
        <v>17</v>
      </c>
      <c r="F159" s="17">
        <v>18415</v>
      </c>
      <c r="G159" s="17">
        <v>73050</v>
      </c>
    </row>
    <row r="160" spans="1:7" ht="17">
      <c r="A160" s="15"/>
      <c r="B160">
        <v>552002</v>
      </c>
      <c r="C160" t="s">
        <v>104</v>
      </c>
      <c r="D160" t="s">
        <v>18</v>
      </c>
      <c r="E160" t="s">
        <v>17</v>
      </c>
      <c r="F160" s="17">
        <v>18415</v>
      </c>
      <c r="G160" s="17">
        <v>73050</v>
      </c>
    </row>
    <row r="161" spans="1:7" ht="17">
      <c r="A161" s="15"/>
      <c r="B161">
        <v>5530</v>
      </c>
      <c r="C161" t="s">
        <v>72</v>
      </c>
      <c r="D161" t="s">
        <v>16</v>
      </c>
      <c r="E161" t="s">
        <v>17</v>
      </c>
      <c r="F161" s="17">
        <v>18415</v>
      </c>
      <c r="G161" s="17">
        <v>73050</v>
      </c>
    </row>
    <row r="162" spans="1:7" ht="17">
      <c r="A162" s="15"/>
      <c r="B162">
        <v>553000</v>
      </c>
      <c r="C162" t="s">
        <v>72</v>
      </c>
      <c r="D162" t="s">
        <v>16</v>
      </c>
      <c r="E162" t="s">
        <v>17</v>
      </c>
      <c r="F162" s="17">
        <v>18415</v>
      </c>
      <c r="G162" s="17">
        <v>73050</v>
      </c>
    </row>
    <row r="163" spans="1:7" ht="17">
      <c r="A163" s="15"/>
      <c r="B163">
        <v>553031</v>
      </c>
      <c r="C163" t="s">
        <v>73</v>
      </c>
      <c r="D163" t="s">
        <v>18</v>
      </c>
      <c r="E163" t="s">
        <v>17</v>
      </c>
      <c r="F163" s="17">
        <v>18415</v>
      </c>
      <c r="G163" s="17">
        <v>73050</v>
      </c>
    </row>
    <row r="164" spans="1:7" ht="17">
      <c r="A164" s="15"/>
      <c r="B164">
        <v>553032</v>
      </c>
      <c r="C164" t="s">
        <v>74</v>
      </c>
      <c r="D164" t="s">
        <v>18</v>
      </c>
      <c r="E164" t="s">
        <v>17</v>
      </c>
      <c r="F164" s="17">
        <v>18415</v>
      </c>
      <c r="G164" s="17">
        <v>73050</v>
      </c>
    </row>
    <row r="165" spans="1:7" ht="17">
      <c r="A165" s="15"/>
      <c r="B165">
        <v>553035</v>
      </c>
      <c r="C165" t="s">
        <v>75</v>
      </c>
      <c r="D165" t="s">
        <v>18</v>
      </c>
      <c r="E165" t="s">
        <v>17</v>
      </c>
      <c r="F165" s="17">
        <v>18415</v>
      </c>
      <c r="G165" s="17">
        <v>73050</v>
      </c>
    </row>
    <row r="166" spans="1:7" ht="17">
      <c r="A166" s="15"/>
      <c r="B166">
        <v>553036</v>
      </c>
      <c r="C166" t="s">
        <v>348</v>
      </c>
      <c r="D166" t="s">
        <v>18</v>
      </c>
      <c r="E166" t="s">
        <v>17</v>
      </c>
      <c r="F166" s="17">
        <v>18415</v>
      </c>
      <c r="G166" s="17">
        <v>73050</v>
      </c>
    </row>
    <row r="167" spans="1:7" ht="17">
      <c r="A167" s="15"/>
      <c r="B167">
        <v>5540</v>
      </c>
      <c r="C167" t="s">
        <v>349</v>
      </c>
      <c r="D167" t="s">
        <v>16</v>
      </c>
      <c r="E167" t="s">
        <v>17</v>
      </c>
      <c r="F167" s="17">
        <v>18415</v>
      </c>
      <c r="G167" s="17">
        <v>73050</v>
      </c>
    </row>
    <row r="168" spans="1:7" ht="17">
      <c r="A168" s="15"/>
      <c r="B168">
        <v>554000</v>
      </c>
      <c r="C168" t="s">
        <v>349</v>
      </c>
      <c r="D168" t="s">
        <v>16</v>
      </c>
      <c r="E168" t="s">
        <v>17</v>
      </c>
      <c r="F168" s="17">
        <v>18415</v>
      </c>
      <c r="G168" s="17">
        <v>73050</v>
      </c>
    </row>
    <row r="169" spans="1:7" ht="17">
      <c r="A169" s="15"/>
      <c r="B169">
        <v>554013</v>
      </c>
      <c r="C169" t="s">
        <v>105</v>
      </c>
      <c r="D169" t="s">
        <v>18</v>
      </c>
      <c r="E169" t="s">
        <v>17</v>
      </c>
      <c r="F169" s="17">
        <v>18415</v>
      </c>
      <c r="G169" s="17">
        <v>73050</v>
      </c>
    </row>
    <row r="170" spans="1:7" ht="17">
      <c r="A170" s="15"/>
      <c r="B170">
        <v>554015</v>
      </c>
      <c r="C170" t="s">
        <v>106</v>
      </c>
      <c r="D170" t="s">
        <v>18</v>
      </c>
      <c r="E170" t="s">
        <v>17</v>
      </c>
      <c r="F170" s="17">
        <v>18415</v>
      </c>
      <c r="G170" s="17">
        <v>73050</v>
      </c>
    </row>
    <row r="171" spans="1:7" ht="17">
      <c r="A171" s="15"/>
      <c r="B171">
        <v>554041</v>
      </c>
      <c r="C171" t="s">
        <v>76</v>
      </c>
      <c r="D171" t="s">
        <v>18</v>
      </c>
      <c r="E171" t="s">
        <v>17</v>
      </c>
      <c r="F171" s="17">
        <v>18415</v>
      </c>
      <c r="G171" s="17">
        <v>73050</v>
      </c>
    </row>
    <row r="172" spans="1:7" ht="17">
      <c r="A172" s="15"/>
      <c r="B172">
        <v>5590</v>
      </c>
      <c r="C172" t="s">
        <v>77</v>
      </c>
      <c r="D172" t="s">
        <v>16</v>
      </c>
      <c r="E172" t="s">
        <v>17</v>
      </c>
      <c r="F172" s="17">
        <v>18415</v>
      </c>
      <c r="G172" s="17">
        <v>73050</v>
      </c>
    </row>
    <row r="173" spans="1:7" ht="17">
      <c r="A173" s="15"/>
      <c r="B173">
        <v>559000</v>
      </c>
      <c r="C173" t="s">
        <v>77</v>
      </c>
      <c r="D173" t="s">
        <v>16</v>
      </c>
      <c r="E173" t="s">
        <v>17</v>
      </c>
      <c r="F173" s="17">
        <v>18415</v>
      </c>
      <c r="G173" s="17">
        <v>73050</v>
      </c>
    </row>
    <row r="174" spans="1:7" ht="17">
      <c r="A174" s="15"/>
      <c r="B174">
        <v>559016</v>
      </c>
      <c r="C174" t="s">
        <v>350</v>
      </c>
      <c r="D174" t="s">
        <v>18</v>
      </c>
      <c r="E174" t="s">
        <v>17</v>
      </c>
      <c r="F174" s="17">
        <v>18415</v>
      </c>
      <c r="G174" s="17">
        <v>73050</v>
      </c>
    </row>
    <row r="175" spans="1:7" ht="17">
      <c r="A175" s="15"/>
      <c r="B175">
        <v>559020</v>
      </c>
      <c r="C175" t="s">
        <v>77</v>
      </c>
      <c r="D175" t="s">
        <v>18</v>
      </c>
      <c r="E175" t="s">
        <v>17</v>
      </c>
      <c r="F175" s="17">
        <v>18415</v>
      </c>
      <c r="G175" s="17">
        <v>73050</v>
      </c>
    </row>
    <row r="176" spans="1:7" ht="17">
      <c r="A176" s="15"/>
      <c r="B176">
        <v>559021</v>
      </c>
      <c r="C176" t="s">
        <v>351</v>
      </c>
      <c r="D176" t="s">
        <v>18</v>
      </c>
      <c r="E176" t="s">
        <v>17</v>
      </c>
      <c r="F176" s="17">
        <v>18415</v>
      </c>
      <c r="G176" s="17">
        <v>73050</v>
      </c>
    </row>
    <row r="177" spans="1:7" ht="17">
      <c r="A177" s="15"/>
      <c r="B177" t="s">
        <v>352</v>
      </c>
      <c r="C177" t="s">
        <v>353</v>
      </c>
      <c r="F177" s="17">
        <v>18415</v>
      </c>
      <c r="G177" s="17">
        <v>73050</v>
      </c>
    </row>
    <row r="178" spans="1:7" ht="17">
      <c r="A178" s="15"/>
      <c r="B178">
        <v>5610</v>
      </c>
      <c r="C178" t="s">
        <v>353</v>
      </c>
      <c r="D178" t="s">
        <v>16</v>
      </c>
      <c r="E178" t="s">
        <v>17</v>
      </c>
      <c r="F178" s="17">
        <v>18415</v>
      </c>
      <c r="G178" s="17">
        <v>73050</v>
      </c>
    </row>
    <row r="179" spans="1:7" ht="17">
      <c r="A179" s="15"/>
      <c r="B179">
        <v>561000</v>
      </c>
      <c r="C179" t="s">
        <v>353</v>
      </c>
      <c r="D179" t="s">
        <v>16</v>
      </c>
      <c r="E179" t="s">
        <v>17</v>
      </c>
      <c r="F179" s="17">
        <v>18415</v>
      </c>
      <c r="G179" s="17">
        <v>73050</v>
      </c>
    </row>
    <row r="180" spans="1:7" ht="17">
      <c r="A180" s="15"/>
      <c r="B180">
        <v>561011</v>
      </c>
      <c r="C180" t="s">
        <v>354</v>
      </c>
      <c r="D180" t="s">
        <v>18</v>
      </c>
      <c r="E180" t="s">
        <v>17</v>
      </c>
      <c r="F180" s="17">
        <v>18415</v>
      </c>
      <c r="G180" s="17">
        <v>73050</v>
      </c>
    </row>
    <row r="181" spans="1:7" ht="17">
      <c r="A181" s="15"/>
      <c r="B181">
        <v>561012</v>
      </c>
      <c r="C181" t="s">
        <v>355</v>
      </c>
      <c r="D181" t="s">
        <v>18</v>
      </c>
      <c r="E181" t="s">
        <v>17</v>
      </c>
      <c r="F181" s="17">
        <v>18415</v>
      </c>
      <c r="G181" s="17">
        <v>73050</v>
      </c>
    </row>
    <row r="182" spans="1:7" ht="17">
      <c r="A182" s="15"/>
      <c r="B182">
        <v>561014</v>
      </c>
      <c r="C182" t="s">
        <v>356</v>
      </c>
      <c r="D182" t="s">
        <v>18</v>
      </c>
      <c r="E182" t="s">
        <v>17</v>
      </c>
      <c r="F182" s="17">
        <v>18415</v>
      </c>
      <c r="G182" s="17">
        <v>73050</v>
      </c>
    </row>
    <row r="183" spans="1:7" ht="17">
      <c r="A183" s="15"/>
      <c r="B183">
        <v>561015</v>
      </c>
      <c r="C183" t="s">
        <v>78</v>
      </c>
      <c r="D183" t="s">
        <v>18</v>
      </c>
      <c r="E183" t="s">
        <v>17</v>
      </c>
      <c r="F183" s="17">
        <v>18415</v>
      </c>
      <c r="G183" s="17">
        <v>73050</v>
      </c>
    </row>
    <row r="184" spans="1:7" ht="17">
      <c r="A184" s="15"/>
      <c r="B184">
        <v>561017</v>
      </c>
      <c r="C184" t="s">
        <v>66</v>
      </c>
      <c r="D184" t="s">
        <v>18</v>
      </c>
      <c r="E184" t="s">
        <v>17</v>
      </c>
      <c r="F184" s="17">
        <v>18415</v>
      </c>
      <c r="G184" s="17">
        <v>73050</v>
      </c>
    </row>
    <row r="185" spans="1:7" ht="17">
      <c r="A185" s="15"/>
      <c r="B185">
        <v>561018</v>
      </c>
      <c r="C185" t="s">
        <v>357</v>
      </c>
      <c r="D185" t="s">
        <v>18</v>
      </c>
      <c r="E185" t="s">
        <v>17</v>
      </c>
      <c r="F185" s="17">
        <v>18415</v>
      </c>
      <c r="G185" s="17">
        <v>73050</v>
      </c>
    </row>
    <row r="186" spans="1:7" ht="17">
      <c r="A186" s="15"/>
      <c r="B186">
        <v>561035</v>
      </c>
      <c r="C186" t="s">
        <v>358</v>
      </c>
      <c r="D186" t="s">
        <v>18</v>
      </c>
      <c r="E186" t="s">
        <v>17</v>
      </c>
      <c r="F186" s="17">
        <v>18415</v>
      </c>
      <c r="G186" s="17">
        <v>73050</v>
      </c>
    </row>
    <row r="187" spans="1:7" ht="17">
      <c r="A187" s="15"/>
      <c r="B187" t="s">
        <v>359</v>
      </c>
      <c r="C187" t="s">
        <v>360</v>
      </c>
      <c r="F187" s="17">
        <v>18415</v>
      </c>
      <c r="G187" s="17">
        <v>73050</v>
      </c>
    </row>
    <row r="188" spans="1:7" ht="17">
      <c r="A188" s="15"/>
      <c r="B188">
        <v>5810</v>
      </c>
      <c r="C188" t="s">
        <v>361</v>
      </c>
      <c r="D188" t="s">
        <v>16</v>
      </c>
      <c r="E188" t="s">
        <v>17</v>
      </c>
      <c r="F188" s="17">
        <v>18415</v>
      </c>
      <c r="G188" s="17">
        <v>73050</v>
      </c>
    </row>
    <row r="189" spans="1:7" ht="17">
      <c r="A189" s="15"/>
      <c r="B189">
        <v>581000</v>
      </c>
      <c r="C189" t="s">
        <v>361</v>
      </c>
      <c r="D189" t="s">
        <v>16</v>
      </c>
      <c r="E189" t="s">
        <v>17</v>
      </c>
      <c r="F189" s="17">
        <v>18415</v>
      </c>
      <c r="G189" s="17">
        <v>73050</v>
      </c>
    </row>
    <row r="190" spans="1:7" ht="17">
      <c r="A190" s="15"/>
      <c r="B190">
        <v>581722</v>
      </c>
      <c r="C190" t="s">
        <v>80</v>
      </c>
      <c r="D190" t="s">
        <v>18</v>
      </c>
      <c r="E190" t="s">
        <v>17</v>
      </c>
      <c r="F190" s="17">
        <v>18415</v>
      </c>
      <c r="G190" s="17">
        <v>73050</v>
      </c>
    </row>
    <row r="191" spans="1:7" ht="17">
      <c r="A191" s="15"/>
      <c r="B191">
        <v>581725</v>
      </c>
      <c r="C191" t="s">
        <v>81</v>
      </c>
      <c r="D191" t="s">
        <v>18</v>
      </c>
      <c r="E191" t="s">
        <v>17</v>
      </c>
      <c r="F191" s="17">
        <v>18415</v>
      </c>
      <c r="G191" s="17">
        <v>73050</v>
      </c>
    </row>
    <row r="192" spans="1:7" ht="17">
      <c r="A192" s="15"/>
      <c r="B192">
        <v>5820</v>
      </c>
      <c r="C192" t="s">
        <v>362</v>
      </c>
      <c r="D192" t="s">
        <v>16</v>
      </c>
      <c r="E192" t="s">
        <v>17</v>
      </c>
      <c r="F192" s="17">
        <v>18415</v>
      </c>
      <c r="G192" s="17">
        <v>73050</v>
      </c>
    </row>
    <row r="193" spans="1:7" ht="17">
      <c r="A193" s="15"/>
      <c r="B193">
        <v>582000</v>
      </c>
      <c r="C193" t="s">
        <v>362</v>
      </c>
      <c r="D193" t="s">
        <v>16</v>
      </c>
      <c r="E193" t="s">
        <v>17</v>
      </c>
      <c r="F193" s="17">
        <v>18415</v>
      </c>
      <c r="G193" s="17">
        <v>73050</v>
      </c>
    </row>
    <row r="194" spans="1:7" ht="17">
      <c r="A194" s="15"/>
      <c r="B194">
        <v>582031</v>
      </c>
      <c r="C194" t="s">
        <v>82</v>
      </c>
      <c r="D194" t="s">
        <v>18</v>
      </c>
      <c r="E194" t="s">
        <v>17</v>
      </c>
      <c r="F194" s="17">
        <v>18415</v>
      </c>
      <c r="G194" s="17">
        <v>73050</v>
      </c>
    </row>
    <row r="195" spans="1:7" ht="17">
      <c r="A195" s="15"/>
      <c r="B195">
        <v>582032</v>
      </c>
      <c r="C195" t="s">
        <v>363</v>
      </c>
      <c r="D195" t="s">
        <v>18</v>
      </c>
      <c r="E195" t="s">
        <v>17</v>
      </c>
      <c r="F195" s="17">
        <v>18415</v>
      </c>
      <c r="G195" s="17">
        <v>73050</v>
      </c>
    </row>
    <row r="196" spans="1:7" ht="17">
      <c r="A196" s="15"/>
      <c r="B196">
        <v>582039</v>
      </c>
      <c r="C196" t="s">
        <v>86</v>
      </c>
      <c r="D196" t="s">
        <v>18</v>
      </c>
      <c r="E196" t="s">
        <v>17</v>
      </c>
      <c r="F196" s="17">
        <v>18415</v>
      </c>
      <c r="G196" s="17">
        <v>73050</v>
      </c>
    </row>
    <row r="197" spans="1:7" ht="17">
      <c r="A197" s="15"/>
      <c r="B197">
        <v>582040</v>
      </c>
      <c r="C197" t="s">
        <v>364</v>
      </c>
      <c r="D197" t="s">
        <v>18</v>
      </c>
      <c r="E197" t="s">
        <v>17</v>
      </c>
      <c r="F197" s="17">
        <v>18415</v>
      </c>
      <c r="G197" s="17">
        <v>73050</v>
      </c>
    </row>
    <row r="198" spans="1:7" ht="17">
      <c r="A198" s="15"/>
      <c r="B198">
        <v>582041</v>
      </c>
      <c r="C198" t="s">
        <v>365</v>
      </c>
      <c r="D198" t="s">
        <v>18</v>
      </c>
      <c r="E198" t="s">
        <v>17</v>
      </c>
      <c r="F198" s="17">
        <v>18415</v>
      </c>
      <c r="G198" s="17">
        <v>73050</v>
      </c>
    </row>
    <row r="199" spans="1:7" ht="17">
      <c r="A199" s="15"/>
      <c r="B199">
        <v>5830</v>
      </c>
      <c r="C199" t="s">
        <v>360</v>
      </c>
      <c r="D199" t="s">
        <v>16</v>
      </c>
      <c r="E199" t="s">
        <v>17</v>
      </c>
      <c r="F199" s="17">
        <v>18415</v>
      </c>
      <c r="G199" s="17">
        <v>73050</v>
      </c>
    </row>
    <row r="200" spans="1:7" ht="17">
      <c r="A200" s="15"/>
      <c r="B200">
        <v>583000</v>
      </c>
      <c r="C200" t="s">
        <v>360</v>
      </c>
      <c r="D200" t="s">
        <v>16</v>
      </c>
      <c r="E200" t="s">
        <v>17</v>
      </c>
      <c r="F200" s="17">
        <v>18415</v>
      </c>
      <c r="G200" s="17">
        <v>73050</v>
      </c>
    </row>
    <row r="201" spans="1:7" ht="17">
      <c r="A201" s="15"/>
      <c r="B201">
        <v>583140</v>
      </c>
      <c r="C201" t="s">
        <v>366</v>
      </c>
      <c r="D201" t="s">
        <v>18</v>
      </c>
      <c r="E201" t="s">
        <v>17</v>
      </c>
      <c r="F201" s="17">
        <v>18415</v>
      </c>
      <c r="G201" s="17">
        <v>73050</v>
      </c>
    </row>
    <row r="202" spans="1:7" ht="17">
      <c r="A202" s="15"/>
      <c r="B202">
        <v>583500</v>
      </c>
      <c r="C202" t="s">
        <v>367</v>
      </c>
      <c r="D202" t="s">
        <v>18</v>
      </c>
      <c r="E202" t="s">
        <v>17</v>
      </c>
      <c r="F202" s="17">
        <v>18415</v>
      </c>
      <c r="G202" s="17">
        <v>73050</v>
      </c>
    </row>
    <row r="203" spans="1:7" ht="17">
      <c r="A203" s="15"/>
      <c r="B203">
        <v>583733</v>
      </c>
      <c r="C203" t="s">
        <v>83</v>
      </c>
      <c r="D203" t="s">
        <v>18</v>
      </c>
      <c r="E203" t="s">
        <v>17</v>
      </c>
      <c r="F203" s="17">
        <v>18415</v>
      </c>
      <c r="G203" s="17">
        <v>73050</v>
      </c>
    </row>
    <row r="204" spans="1:7" ht="17">
      <c r="A204" s="15"/>
      <c r="B204">
        <v>583735</v>
      </c>
      <c r="C204" t="s">
        <v>84</v>
      </c>
      <c r="D204" t="s">
        <v>18</v>
      </c>
      <c r="E204" t="s">
        <v>17</v>
      </c>
      <c r="F204" s="17">
        <v>18415</v>
      </c>
      <c r="G204" s="17">
        <v>73050</v>
      </c>
    </row>
    <row r="205" spans="1:7" ht="17">
      <c r="A205" s="15"/>
      <c r="B205">
        <v>583737</v>
      </c>
      <c r="C205" t="s">
        <v>85</v>
      </c>
      <c r="D205" t="s">
        <v>18</v>
      </c>
      <c r="E205" t="s">
        <v>17</v>
      </c>
      <c r="F205" s="17">
        <v>18415</v>
      </c>
      <c r="G205" s="17">
        <v>73050</v>
      </c>
    </row>
    <row r="206" spans="1:7" ht="17">
      <c r="A206" s="15"/>
      <c r="B206">
        <v>583738</v>
      </c>
      <c r="C206" t="s">
        <v>368</v>
      </c>
      <c r="D206" t="s">
        <v>18</v>
      </c>
      <c r="E206" t="s">
        <v>17</v>
      </c>
      <c r="F206" s="17">
        <v>18415</v>
      </c>
      <c r="G206" s="17">
        <v>73050</v>
      </c>
    </row>
    <row r="207" spans="1:7" ht="17">
      <c r="A207" s="15"/>
      <c r="B207">
        <v>583739</v>
      </c>
      <c r="C207" t="s">
        <v>369</v>
      </c>
      <c r="D207" t="s">
        <v>18</v>
      </c>
      <c r="E207" t="s">
        <v>17</v>
      </c>
      <c r="F207" s="17">
        <v>18415</v>
      </c>
      <c r="G207" s="17">
        <v>73050</v>
      </c>
    </row>
    <row r="208" spans="1:7" ht="17">
      <c r="A208" s="15"/>
      <c r="B208">
        <v>583751</v>
      </c>
      <c r="C208" t="s">
        <v>138</v>
      </c>
      <c r="D208" t="s">
        <v>18</v>
      </c>
      <c r="E208" t="s">
        <v>17</v>
      </c>
      <c r="F208" s="17">
        <v>18415</v>
      </c>
      <c r="G208" s="17">
        <v>73050</v>
      </c>
    </row>
    <row r="209" spans="1:7" ht="17">
      <c r="A209" s="15"/>
      <c r="B209">
        <v>583760</v>
      </c>
      <c r="C209" t="s">
        <v>370</v>
      </c>
      <c r="D209" t="s">
        <v>18</v>
      </c>
      <c r="E209" t="s">
        <v>17</v>
      </c>
      <c r="F209" s="17">
        <v>18415</v>
      </c>
      <c r="G209" s="17">
        <v>73050</v>
      </c>
    </row>
    <row r="210" spans="1:7" ht="17">
      <c r="A210" s="15"/>
      <c r="B210" t="s">
        <v>371</v>
      </c>
      <c r="C210" t="s">
        <v>372</v>
      </c>
      <c r="F210" s="17">
        <v>18415</v>
      </c>
      <c r="G210" s="17">
        <v>73050</v>
      </c>
    </row>
    <row r="211" spans="1:7" ht="17">
      <c r="A211" s="15"/>
      <c r="B211">
        <v>5910</v>
      </c>
      <c r="C211" t="s">
        <v>372</v>
      </c>
      <c r="D211" t="s">
        <v>16</v>
      </c>
      <c r="E211" t="s">
        <v>17</v>
      </c>
      <c r="F211" s="17">
        <v>18415</v>
      </c>
      <c r="G211" s="17">
        <v>73050</v>
      </c>
    </row>
    <row r="212" spans="1:7" ht="17">
      <c r="A212" s="15"/>
      <c r="B212">
        <v>591000</v>
      </c>
      <c r="C212" t="s">
        <v>372</v>
      </c>
      <c r="D212" t="s">
        <v>16</v>
      </c>
      <c r="E212" t="s">
        <v>17</v>
      </c>
      <c r="F212" s="17">
        <v>18415</v>
      </c>
      <c r="G212" s="17">
        <v>73050</v>
      </c>
    </row>
    <row r="213" spans="1:7" ht="17">
      <c r="A213" s="15"/>
      <c r="B213">
        <v>591001</v>
      </c>
      <c r="C213" t="s">
        <v>372</v>
      </c>
      <c r="D213" t="s">
        <v>18</v>
      </c>
      <c r="E213" t="s">
        <v>17</v>
      </c>
      <c r="F213" s="17">
        <v>18415</v>
      </c>
      <c r="G213" s="17">
        <v>73050</v>
      </c>
    </row>
    <row r="214" spans="1:7" ht="17">
      <c r="A214" s="15"/>
      <c r="B214">
        <v>592000</v>
      </c>
      <c r="C214" t="s">
        <v>373</v>
      </c>
      <c r="D214" t="s">
        <v>16</v>
      </c>
      <c r="E214" t="s">
        <v>17</v>
      </c>
      <c r="F214" s="17">
        <v>18415</v>
      </c>
      <c r="G214" s="17">
        <v>73050</v>
      </c>
    </row>
    <row r="215" spans="1:7" ht="17">
      <c r="A215" s="15"/>
      <c r="B215">
        <v>592161</v>
      </c>
      <c r="C215" t="s">
        <v>374</v>
      </c>
      <c r="D215" t="s">
        <v>18</v>
      </c>
      <c r="E215" t="s">
        <v>17</v>
      </c>
      <c r="F215" s="17">
        <v>18415</v>
      </c>
      <c r="G215" s="17">
        <v>73050</v>
      </c>
    </row>
    <row r="216" spans="1:7" ht="17">
      <c r="A216" s="15"/>
      <c r="B216">
        <v>592162</v>
      </c>
      <c r="C216" t="s">
        <v>375</v>
      </c>
      <c r="D216" t="s">
        <v>18</v>
      </c>
      <c r="E216" t="s">
        <v>17</v>
      </c>
      <c r="F216" s="17">
        <v>18415</v>
      </c>
      <c r="G216" s="17">
        <v>73050</v>
      </c>
    </row>
    <row r="217" spans="1:7" ht="17">
      <c r="A217" s="15"/>
      <c r="B217">
        <v>592163</v>
      </c>
      <c r="C217" t="s">
        <v>376</v>
      </c>
      <c r="D217" t="s">
        <v>18</v>
      </c>
      <c r="E217" t="s">
        <v>17</v>
      </c>
      <c r="F217" s="17">
        <v>18415</v>
      </c>
      <c r="G217" s="17">
        <v>73050</v>
      </c>
    </row>
    <row r="218" spans="1:7" ht="17">
      <c r="A218" s="15"/>
      <c r="B218" t="s">
        <v>377</v>
      </c>
      <c r="C218" t="s">
        <v>378</v>
      </c>
      <c r="F218" s="17">
        <v>18415</v>
      </c>
      <c r="G218" s="17">
        <v>73050</v>
      </c>
    </row>
    <row r="219" spans="1:7" ht="17">
      <c r="A219" s="15"/>
      <c r="B219">
        <v>5930</v>
      </c>
      <c r="C219" t="s">
        <v>378</v>
      </c>
      <c r="D219" t="s">
        <v>16</v>
      </c>
      <c r="E219" t="s">
        <v>17</v>
      </c>
      <c r="F219" s="17">
        <v>18415</v>
      </c>
      <c r="G219" s="17">
        <v>73050</v>
      </c>
    </row>
    <row r="220" spans="1:7" ht="17">
      <c r="A220" s="15"/>
      <c r="B220">
        <v>593000</v>
      </c>
      <c r="C220" t="s">
        <v>378</v>
      </c>
      <c r="D220" t="s">
        <v>16</v>
      </c>
      <c r="E220" t="s">
        <v>17</v>
      </c>
      <c r="F220" s="17">
        <v>18415</v>
      </c>
      <c r="G220" s="17">
        <v>73050</v>
      </c>
    </row>
    <row r="221" spans="1:7" ht="17">
      <c r="A221" s="15"/>
      <c r="B221">
        <v>593160</v>
      </c>
      <c r="C221" t="s">
        <v>379</v>
      </c>
      <c r="D221" t="s">
        <v>18</v>
      </c>
      <c r="E221" t="s">
        <v>17</v>
      </c>
      <c r="F221" s="17">
        <v>18415</v>
      </c>
      <c r="G221" s="17">
        <v>73050</v>
      </c>
    </row>
    <row r="222" spans="1:7" ht="17">
      <c r="A222" s="15"/>
      <c r="B222">
        <v>6100</v>
      </c>
      <c r="C222" t="s">
        <v>380</v>
      </c>
      <c r="D222" t="s">
        <v>16</v>
      </c>
      <c r="E222" t="s">
        <v>17</v>
      </c>
      <c r="F222" s="17">
        <v>18415</v>
      </c>
      <c r="G222" s="17">
        <v>73050</v>
      </c>
    </row>
    <row r="223" spans="1:7" ht="17">
      <c r="A223" s="15"/>
      <c r="B223">
        <v>611000</v>
      </c>
      <c r="C223" t="s">
        <v>381</v>
      </c>
      <c r="D223" t="s">
        <v>16</v>
      </c>
      <c r="E223" t="s">
        <v>17</v>
      </c>
      <c r="F223" s="17">
        <v>18415</v>
      </c>
      <c r="G223" s="17">
        <v>73050</v>
      </c>
    </row>
    <row r="224" spans="1:7" ht="17">
      <c r="A224" s="15"/>
      <c r="B224">
        <v>611105</v>
      </c>
      <c r="C224" t="s">
        <v>87</v>
      </c>
      <c r="D224" t="s">
        <v>18</v>
      </c>
      <c r="E224" t="s">
        <v>17</v>
      </c>
      <c r="F224" s="17">
        <v>18415</v>
      </c>
      <c r="G224" s="17">
        <v>73050</v>
      </c>
    </row>
    <row r="225" spans="1:7" ht="17">
      <c r="A225" s="15"/>
      <c r="B225">
        <v>611106</v>
      </c>
      <c r="C225" t="s">
        <v>382</v>
      </c>
      <c r="D225" t="s">
        <v>18</v>
      </c>
      <c r="E225" t="s">
        <v>17</v>
      </c>
      <c r="F225" s="17">
        <v>18415</v>
      </c>
      <c r="G225" s="17">
        <v>73050</v>
      </c>
    </row>
    <row r="226" spans="1:7" ht="17">
      <c r="A226" s="15"/>
      <c r="B226">
        <v>612000</v>
      </c>
      <c r="C226" t="s">
        <v>383</v>
      </c>
      <c r="D226" t="s">
        <v>16</v>
      </c>
      <c r="E226" t="s">
        <v>17</v>
      </c>
      <c r="F226" s="17">
        <v>18415</v>
      </c>
      <c r="G226" s="17">
        <v>73050</v>
      </c>
    </row>
    <row r="227" spans="1:7" ht="17">
      <c r="A227" s="15"/>
      <c r="B227">
        <v>612105</v>
      </c>
      <c r="C227" t="s">
        <v>384</v>
      </c>
      <c r="D227" t="s">
        <v>18</v>
      </c>
      <c r="E227" t="s">
        <v>17</v>
      </c>
      <c r="F227" s="17">
        <v>18415</v>
      </c>
      <c r="G227" s="17">
        <v>73050</v>
      </c>
    </row>
    <row r="228" spans="1:7" ht="17">
      <c r="A228" s="15"/>
      <c r="B228">
        <v>612110</v>
      </c>
      <c r="C228" t="s">
        <v>385</v>
      </c>
      <c r="D228" t="s">
        <v>18</v>
      </c>
      <c r="E228" t="s">
        <v>17</v>
      </c>
      <c r="F228" s="17">
        <v>18415</v>
      </c>
      <c r="G228" s="17">
        <v>73050</v>
      </c>
    </row>
    <row r="229" spans="1:7" ht="17">
      <c r="A229" s="15"/>
      <c r="B229">
        <v>612120</v>
      </c>
      <c r="C229" t="s">
        <v>386</v>
      </c>
      <c r="D229" t="s">
        <v>18</v>
      </c>
      <c r="E229" t="s">
        <v>17</v>
      </c>
      <c r="F229" s="17">
        <v>18415</v>
      </c>
      <c r="G229" s="17">
        <v>73050</v>
      </c>
    </row>
    <row r="230" spans="1:7" ht="17">
      <c r="A230" s="15"/>
      <c r="B230">
        <v>612130</v>
      </c>
      <c r="C230" t="s">
        <v>387</v>
      </c>
      <c r="D230" t="s">
        <v>18</v>
      </c>
      <c r="E230" t="s">
        <v>17</v>
      </c>
      <c r="F230" s="17">
        <v>18415</v>
      </c>
      <c r="G230" s="17">
        <v>73050</v>
      </c>
    </row>
    <row r="231" spans="1:7" ht="17">
      <c r="A231" s="15"/>
      <c r="B231">
        <v>612145</v>
      </c>
      <c r="C231" t="s">
        <v>388</v>
      </c>
      <c r="D231" t="s">
        <v>18</v>
      </c>
      <c r="E231" t="s">
        <v>17</v>
      </c>
      <c r="F231" s="17">
        <v>18415</v>
      </c>
      <c r="G231" s="17">
        <v>73050</v>
      </c>
    </row>
    <row r="232" spans="1:7" ht="17">
      <c r="A232" s="15"/>
      <c r="B232">
        <v>613000</v>
      </c>
      <c r="C232" t="s">
        <v>389</v>
      </c>
      <c r="D232" t="s">
        <v>16</v>
      </c>
      <c r="E232" t="s">
        <v>17</v>
      </c>
      <c r="F232" s="17">
        <v>18415</v>
      </c>
      <c r="G232" s="17">
        <v>73050</v>
      </c>
    </row>
    <row r="233" spans="1:7" ht="17">
      <c r="A233" s="15"/>
      <c r="B233">
        <v>613110</v>
      </c>
      <c r="C233" t="s">
        <v>390</v>
      </c>
      <c r="D233" t="s">
        <v>18</v>
      </c>
      <c r="E233" t="s">
        <v>17</v>
      </c>
      <c r="F233" s="17">
        <v>18415</v>
      </c>
      <c r="G233" s="17">
        <v>73050</v>
      </c>
    </row>
    <row r="234" spans="1:7" ht="17">
      <c r="A234" s="15"/>
      <c r="B234">
        <v>613120</v>
      </c>
      <c r="C234" t="s">
        <v>391</v>
      </c>
      <c r="D234" t="s">
        <v>18</v>
      </c>
      <c r="E234" t="s">
        <v>17</v>
      </c>
      <c r="F234" s="17">
        <v>18415</v>
      </c>
      <c r="G234" s="17">
        <v>73050</v>
      </c>
    </row>
    <row r="235" spans="1:7" ht="17">
      <c r="A235" s="15"/>
      <c r="B235">
        <v>613128</v>
      </c>
      <c r="C235" t="s">
        <v>392</v>
      </c>
      <c r="D235" t="s">
        <v>18</v>
      </c>
      <c r="E235" t="s">
        <v>17</v>
      </c>
      <c r="F235" s="17">
        <v>18415</v>
      </c>
      <c r="G235" s="17">
        <v>73050</v>
      </c>
    </row>
    <row r="236" spans="1:7" ht="17">
      <c r="A236" s="15"/>
      <c r="B236">
        <v>613130</v>
      </c>
      <c r="C236" t="s">
        <v>393</v>
      </c>
      <c r="D236" t="s">
        <v>18</v>
      </c>
      <c r="E236" t="s">
        <v>17</v>
      </c>
      <c r="F236" s="17">
        <v>18415</v>
      </c>
      <c r="G236" s="17">
        <v>73050</v>
      </c>
    </row>
    <row r="237" spans="1:7" ht="17">
      <c r="A237" s="15"/>
      <c r="B237">
        <v>613131</v>
      </c>
      <c r="C237" t="s">
        <v>394</v>
      </c>
      <c r="D237" t="s">
        <v>18</v>
      </c>
      <c r="E237" t="s">
        <v>17</v>
      </c>
      <c r="F237" s="17">
        <v>18415</v>
      </c>
      <c r="G237" s="17">
        <v>73050</v>
      </c>
    </row>
    <row r="238" spans="1:7" ht="17">
      <c r="A238" s="15"/>
      <c r="B238">
        <v>613145</v>
      </c>
      <c r="C238" t="s">
        <v>395</v>
      </c>
      <c r="D238" t="s">
        <v>18</v>
      </c>
      <c r="E238" t="s">
        <v>17</v>
      </c>
      <c r="F238" s="17">
        <v>18415</v>
      </c>
      <c r="G238" s="17">
        <v>73050</v>
      </c>
    </row>
    <row r="239" spans="1:7" ht="17">
      <c r="A239" s="15"/>
      <c r="B239">
        <v>614000</v>
      </c>
      <c r="C239" t="s">
        <v>396</v>
      </c>
      <c r="D239" t="s">
        <v>16</v>
      </c>
      <c r="E239" t="s">
        <v>17</v>
      </c>
      <c r="F239" s="17">
        <v>18415</v>
      </c>
      <c r="G239" s="17">
        <v>73050</v>
      </c>
    </row>
    <row r="240" spans="1:7" ht="17">
      <c r="A240" s="15"/>
      <c r="B240">
        <v>614180</v>
      </c>
      <c r="C240" t="s">
        <v>88</v>
      </c>
      <c r="D240" t="s">
        <v>18</v>
      </c>
      <c r="E240" t="s">
        <v>17</v>
      </c>
      <c r="F240" s="17">
        <v>18415</v>
      </c>
      <c r="G240" s="17">
        <v>73050</v>
      </c>
    </row>
    <row r="241" spans="1:7" ht="17">
      <c r="A241" s="15"/>
      <c r="B241">
        <v>614185</v>
      </c>
      <c r="C241" t="s">
        <v>396</v>
      </c>
      <c r="D241" t="s">
        <v>18</v>
      </c>
      <c r="E241" t="s">
        <v>17</v>
      </c>
      <c r="F241" s="17">
        <v>18415</v>
      </c>
      <c r="G241" s="17">
        <v>73050</v>
      </c>
    </row>
    <row r="242" spans="1:7" ht="17">
      <c r="A242" s="15"/>
      <c r="B242">
        <v>614190</v>
      </c>
      <c r="C242" t="s">
        <v>397</v>
      </c>
      <c r="D242" t="s">
        <v>18</v>
      </c>
      <c r="E242" t="s">
        <v>17</v>
      </c>
      <c r="F242" s="17">
        <v>18415</v>
      </c>
      <c r="G242" s="17">
        <v>73050</v>
      </c>
    </row>
    <row r="243" spans="1:7" ht="17">
      <c r="A243" s="15"/>
      <c r="B243">
        <v>614195</v>
      </c>
      <c r="C243" t="s">
        <v>398</v>
      </c>
      <c r="D243" t="s">
        <v>18</v>
      </c>
      <c r="E243" t="s">
        <v>17</v>
      </c>
      <c r="F243" s="17">
        <v>18415</v>
      </c>
      <c r="G243" s="17">
        <v>73050</v>
      </c>
    </row>
    <row r="244" spans="1:7" ht="17">
      <c r="A244" s="15"/>
      <c r="B244">
        <v>614196</v>
      </c>
      <c r="C244" t="s">
        <v>399</v>
      </c>
      <c r="D244" t="s">
        <v>18</v>
      </c>
      <c r="E244" t="s">
        <v>17</v>
      </c>
      <c r="F244" s="17">
        <v>18415</v>
      </c>
      <c r="G244" s="17">
        <v>73050</v>
      </c>
    </row>
    <row r="245" spans="1:7" ht="17">
      <c r="A245" s="15"/>
      <c r="B245">
        <v>614197</v>
      </c>
      <c r="C245" t="s">
        <v>400</v>
      </c>
      <c r="D245" t="s">
        <v>18</v>
      </c>
      <c r="E245" t="s">
        <v>17</v>
      </c>
      <c r="F245" s="17">
        <v>18415</v>
      </c>
      <c r="G245" s="17">
        <v>73050</v>
      </c>
    </row>
    <row r="246" spans="1:7" ht="17">
      <c r="A246" s="15"/>
      <c r="B246">
        <v>614198</v>
      </c>
      <c r="C246" t="s">
        <v>89</v>
      </c>
      <c r="D246" t="s">
        <v>18</v>
      </c>
      <c r="E246" t="s">
        <v>17</v>
      </c>
      <c r="F246" s="17">
        <v>18415</v>
      </c>
      <c r="G246" s="17">
        <v>73050</v>
      </c>
    </row>
    <row r="247" spans="1:7" ht="17">
      <c r="A247" s="15"/>
      <c r="B247">
        <v>6200</v>
      </c>
      <c r="C247" t="s">
        <v>401</v>
      </c>
      <c r="D247" t="s">
        <v>16</v>
      </c>
      <c r="E247" t="s">
        <v>17</v>
      </c>
      <c r="F247" s="17">
        <v>18415</v>
      </c>
      <c r="G247" s="17">
        <v>73050</v>
      </c>
    </row>
    <row r="248" spans="1:7" ht="17">
      <c r="A248" s="15"/>
      <c r="B248">
        <v>621000</v>
      </c>
      <c r="C248" t="s">
        <v>401</v>
      </c>
      <c r="D248" t="s">
        <v>16</v>
      </c>
      <c r="E248" t="s">
        <v>17</v>
      </c>
      <c r="F248" s="17">
        <v>18415</v>
      </c>
      <c r="G248" s="17">
        <v>73050</v>
      </c>
    </row>
    <row r="249" spans="1:7" ht="17">
      <c r="A249" s="15"/>
      <c r="B249">
        <v>621201</v>
      </c>
      <c r="C249" t="s">
        <v>90</v>
      </c>
      <c r="D249" t="s">
        <v>18</v>
      </c>
      <c r="E249" t="s">
        <v>17</v>
      </c>
      <c r="F249" s="17">
        <v>18415</v>
      </c>
      <c r="G249" s="17">
        <v>73050</v>
      </c>
    </row>
    <row r="250" spans="1:7" ht="17">
      <c r="A250" s="15"/>
      <c r="B250">
        <v>621202</v>
      </c>
      <c r="C250" t="s">
        <v>91</v>
      </c>
      <c r="D250" t="s">
        <v>18</v>
      </c>
      <c r="E250" t="s">
        <v>17</v>
      </c>
      <c r="F250" s="17">
        <v>18415</v>
      </c>
      <c r="G250" s="17">
        <v>73050</v>
      </c>
    </row>
    <row r="251" spans="1:7" ht="17">
      <c r="A251" s="15"/>
      <c r="B251">
        <v>621204</v>
      </c>
      <c r="C251" t="s">
        <v>92</v>
      </c>
      <c r="D251" t="s">
        <v>18</v>
      </c>
      <c r="E251" t="s">
        <v>17</v>
      </c>
      <c r="F251" s="17">
        <v>18415</v>
      </c>
      <c r="G251" s="17">
        <v>73050</v>
      </c>
    </row>
    <row r="252" spans="1:7" ht="17">
      <c r="A252" s="15"/>
      <c r="B252">
        <v>621205</v>
      </c>
      <c r="C252" t="s">
        <v>93</v>
      </c>
      <c r="D252" t="s">
        <v>18</v>
      </c>
      <c r="E252" t="s">
        <v>17</v>
      </c>
      <c r="F252" s="17">
        <v>18415</v>
      </c>
      <c r="G252" s="17">
        <v>73050</v>
      </c>
    </row>
    <row r="253" spans="1:7" ht="17">
      <c r="A253" s="15"/>
      <c r="B253">
        <v>621206</v>
      </c>
      <c r="C253" t="s">
        <v>94</v>
      </c>
      <c r="D253" t="s">
        <v>18</v>
      </c>
      <c r="E253" t="s">
        <v>17</v>
      </c>
      <c r="F253" s="17">
        <v>18415</v>
      </c>
      <c r="G253" s="17">
        <v>73050</v>
      </c>
    </row>
    <row r="254" spans="1:7" ht="17">
      <c r="A254" s="15"/>
      <c r="B254">
        <v>621208</v>
      </c>
      <c r="C254" t="s">
        <v>95</v>
      </c>
      <c r="D254" t="s">
        <v>18</v>
      </c>
      <c r="E254" t="s">
        <v>17</v>
      </c>
      <c r="F254" s="17">
        <v>18415</v>
      </c>
      <c r="G254" s="17">
        <v>73050</v>
      </c>
    </row>
    <row r="255" spans="1:7" ht="17">
      <c r="A255" s="15"/>
      <c r="B255">
        <v>621213</v>
      </c>
      <c r="C255" t="s">
        <v>402</v>
      </c>
      <c r="D255" t="s">
        <v>18</v>
      </c>
      <c r="E255" t="s">
        <v>17</v>
      </c>
      <c r="F255" s="17">
        <v>43983</v>
      </c>
      <c r="G255" s="17">
        <v>73050</v>
      </c>
    </row>
    <row r="256" spans="1:7" ht="17">
      <c r="A256" s="15"/>
      <c r="B256">
        <v>621215</v>
      </c>
      <c r="C256" t="s">
        <v>403</v>
      </c>
      <c r="D256" t="s">
        <v>18</v>
      </c>
      <c r="E256" t="s">
        <v>17</v>
      </c>
      <c r="F256" s="17">
        <v>18415</v>
      </c>
      <c r="G256" s="17">
        <v>73050</v>
      </c>
    </row>
    <row r="257" spans="1:7" ht="17">
      <c r="A257" s="15"/>
      <c r="B257">
        <v>621290</v>
      </c>
      <c r="C257" t="s">
        <v>404</v>
      </c>
      <c r="D257" t="s">
        <v>18</v>
      </c>
      <c r="E257" t="s">
        <v>17</v>
      </c>
      <c r="F257" s="17">
        <v>18415</v>
      </c>
      <c r="G257" s="17">
        <v>73050</v>
      </c>
    </row>
    <row r="258" spans="1:7" ht="17">
      <c r="A258" s="15"/>
      <c r="B258">
        <v>621295</v>
      </c>
      <c r="C258" t="s">
        <v>405</v>
      </c>
      <c r="D258" t="s">
        <v>18</v>
      </c>
      <c r="E258" t="s">
        <v>17</v>
      </c>
      <c r="F258" s="17">
        <v>18415</v>
      </c>
      <c r="G258" s="17">
        <v>73050</v>
      </c>
    </row>
    <row r="259" spans="1:7" ht="17">
      <c r="A259" s="15"/>
      <c r="B259">
        <v>621298</v>
      </c>
      <c r="C259" t="s">
        <v>98</v>
      </c>
      <c r="D259" t="s">
        <v>18</v>
      </c>
      <c r="E259" t="s">
        <v>17</v>
      </c>
      <c r="F259" s="17">
        <v>18415</v>
      </c>
      <c r="G259" s="17">
        <v>73050</v>
      </c>
    </row>
    <row r="260" spans="1:7" ht="17">
      <c r="A260" s="15"/>
      <c r="B260">
        <v>621301</v>
      </c>
      <c r="C260" t="s">
        <v>96</v>
      </c>
      <c r="D260" t="s">
        <v>18</v>
      </c>
      <c r="E260" t="s">
        <v>17</v>
      </c>
      <c r="F260" s="17">
        <v>18415</v>
      </c>
      <c r="G260" s="17">
        <v>73050</v>
      </c>
    </row>
    <row r="261" spans="1:7" ht="17">
      <c r="A261" s="15"/>
      <c r="B261">
        <v>621302</v>
      </c>
      <c r="C261" t="s">
        <v>97</v>
      </c>
      <c r="D261" t="s">
        <v>18</v>
      </c>
      <c r="E261" t="s">
        <v>17</v>
      </c>
      <c r="F261" s="17">
        <v>18415</v>
      </c>
      <c r="G261" s="17">
        <v>73050</v>
      </c>
    </row>
    <row r="262" spans="1:7" ht="17">
      <c r="A262" s="15"/>
      <c r="B262">
        <v>6300</v>
      </c>
      <c r="C262" t="s">
        <v>99</v>
      </c>
      <c r="D262" t="s">
        <v>16</v>
      </c>
      <c r="E262" t="s">
        <v>17</v>
      </c>
      <c r="F262" s="17">
        <v>18415</v>
      </c>
      <c r="G262" s="17">
        <v>73050</v>
      </c>
    </row>
    <row r="263" spans="1:7" ht="17">
      <c r="A263" s="15"/>
      <c r="B263">
        <v>631000</v>
      </c>
      <c r="C263" t="s">
        <v>99</v>
      </c>
      <c r="D263" t="s">
        <v>16</v>
      </c>
      <c r="E263" t="s">
        <v>17</v>
      </c>
      <c r="F263" s="17">
        <v>18415</v>
      </c>
      <c r="G263" s="17">
        <v>73050</v>
      </c>
    </row>
    <row r="264" spans="1:7" ht="17">
      <c r="A264" s="15"/>
      <c r="B264">
        <v>631301</v>
      </c>
      <c r="C264" t="s">
        <v>406</v>
      </c>
      <c r="D264" t="s">
        <v>18</v>
      </c>
      <c r="E264" t="s">
        <v>17</v>
      </c>
      <c r="F264" s="17">
        <v>18415</v>
      </c>
      <c r="G264" s="17">
        <v>73050</v>
      </c>
    </row>
    <row r="265" spans="1:7" ht="17">
      <c r="A265" s="15"/>
      <c r="B265">
        <v>631302</v>
      </c>
      <c r="C265" t="s">
        <v>99</v>
      </c>
      <c r="D265" t="s">
        <v>18</v>
      </c>
      <c r="E265" t="s">
        <v>17</v>
      </c>
      <c r="F265" s="17">
        <v>18415</v>
      </c>
      <c r="G265" s="17">
        <v>73050</v>
      </c>
    </row>
    <row r="266" spans="1:7" ht="17">
      <c r="A266" s="15"/>
      <c r="B266">
        <v>631303</v>
      </c>
      <c r="C266" t="s">
        <v>100</v>
      </c>
      <c r="D266" t="s">
        <v>18</v>
      </c>
      <c r="E266" t="s">
        <v>17</v>
      </c>
      <c r="F266" s="17">
        <v>18415</v>
      </c>
      <c r="G266" s="17">
        <v>73050</v>
      </c>
    </row>
    <row r="267" spans="1:7" ht="17">
      <c r="A267" s="15"/>
      <c r="B267">
        <v>6800</v>
      </c>
      <c r="C267" t="s">
        <v>407</v>
      </c>
      <c r="D267" t="s">
        <v>16</v>
      </c>
      <c r="E267" t="s">
        <v>17</v>
      </c>
      <c r="F267" s="17">
        <v>18415</v>
      </c>
      <c r="G267" s="17">
        <v>73050</v>
      </c>
    </row>
    <row r="268" spans="1:7" ht="17">
      <c r="A268" s="15"/>
      <c r="B268">
        <v>688000</v>
      </c>
      <c r="C268" t="s">
        <v>407</v>
      </c>
      <c r="D268" t="s">
        <v>16</v>
      </c>
      <c r="E268" t="s">
        <v>17</v>
      </c>
      <c r="F268" s="17">
        <v>18415</v>
      </c>
      <c r="G268" s="17">
        <v>73050</v>
      </c>
    </row>
    <row r="269" spans="1:7" ht="17">
      <c r="A269" s="15"/>
      <c r="B269">
        <v>688004</v>
      </c>
      <c r="C269" t="s">
        <v>407</v>
      </c>
      <c r="D269" t="s">
        <v>18</v>
      </c>
      <c r="E269" t="s">
        <v>17</v>
      </c>
      <c r="F269" s="17">
        <v>18415</v>
      </c>
      <c r="G269" s="17">
        <v>73050</v>
      </c>
    </row>
    <row r="270" spans="1:7" ht="17">
      <c r="A270" s="15"/>
      <c r="B270" t="s">
        <v>408</v>
      </c>
      <c r="C270" t="s">
        <v>101</v>
      </c>
      <c r="F270" s="17">
        <v>18415</v>
      </c>
      <c r="G270" s="17">
        <v>73050</v>
      </c>
    </row>
    <row r="271" spans="1:7" ht="17">
      <c r="A271" s="15"/>
      <c r="B271">
        <v>6910</v>
      </c>
      <c r="C271" t="s">
        <v>101</v>
      </c>
      <c r="D271" t="s">
        <v>16</v>
      </c>
      <c r="E271" t="s">
        <v>17</v>
      </c>
      <c r="F271" s="17">
        <v>18415</v>
      </c>
      <c r="G271" s="17">
        <v>73050</v>
      </c>
    </row>
    <row r="272" spans="1:7" ht="17">
      <c r="A272" s="15"/>
      <c r="B272">
        <v>691000</v>
      </c>
      <c r="C272" t="s">
        <v>102</v>
      </c>
      <c r="D272" t="s">
        <v>16</v>
      </c>
      <c r="E272" t="s">
        <v>17</v>
      </c>
      <c r="F272" s="17">
        <v>18415</v>
      </c>
      <c r="G272" s="17">
        <v>73050</v>
      </c>
    </row>
    <row r="273" spans="1:7" ht="17">
      <c r="A273" s="15"/>
      <c r="B273">
        <v>691001</v>
      </c>
      <c r="C273" t="s">
        <v>102</v>
      </c>
      <c r="D273" t="s">
        <v>18</v>
      </c>
      <c r="E273" t="s">
        <v>17</v>
      </c>
      <c r="F273" s="17">
        <v>18415</v>
      </c>
      <c r="G273" s="17">
        <v>73050</v>
      </c>
    </row>
    <row r="274" spans="1:7" ht="17">
      <c r="A274" s="15"/>
      <c r="B274">
        <v>691004</v>
      </c>
      <c r="C274" t="s">
        <v>409</v>
      </c>
      <c r="D274" t="s">
        <v>18</v>
      </c>
      <c r="E274" t="s">
        <v>17</v>
      </c>
      <c r="F274" s="17">
        <v>18415</v>
      </c>
      <c r="G274" s="17">
        <v>73050</v>
      </c>
    </row>
    <row r="275" spans="1:7" ht="17">
      <c r="A275" s="15"/>
      <c r="B275">
        <v>692000</v>
      </c>
      <c r="C275" t="s">
        <v>410</v>
      </c>
      <c r="D275" t="s">
        <v>16</v>
      </c>
      <c r="E275" t="s">
        <v>17</v>
      </c>
      <c r="F275" s="17">
        <v>18415</v>
      </c>
      <c r="G275" s="17">
        <v>73050</v>
      </c>
    </row>
    <row r="276" spans="1:7" ht="17">
      <c r="A276" s="15"/>
      <c r="B276">
        <v>692403</v>
      </c>
      <c r="C276" t="s">
        <v>103</v>
      </c>
      <c r="D276" t="s">
        <v>18</v>
      </c>
      <c r="E276" t="s">
        <v>17</v>
      </c>
      <c r="F276" s="17">
        <v>18415</v>
      </c>
      <c r="G276" s="17">
        <v>73050</v>
      </c>
    </row>
    <row r="277" spans="1:7" ht="17">
      <c r="A277" s="15"/>
      <c r="B277">
        <v>692405</v>
      </c>
      <c r="C277" t="s">
        <v>180</v>
      </c>
      <c r="D277" t="s">
        <v>18</v>
      </c>
      <c r="E277" t="s">
        <v>17</v>
      </c>
      <c r="F277" s="17">
        <v>18415</v>
      </c>
      <c r="G277" s="17">
        <v>73050</v>
      </c>
    </row>
    <row r="278" spans="1:7" ht="17">
      <c r="A278" s="15"/>
      <c r="B278">
        <v>693000</v>
      </c>
      <c r="C278" t="s">
        <v>411</v>
      </c>
      <c r="D278" t="s">
        <v>16</v>
      </c>
      <c r="E278" t="s">
        <v>17</v>
      </c>
      <c r="F278" s="17">
        <v>18415</v>
      </c>
      <c r="G278" s="17">
        <v>73050</v>
      </c>
    </row>
    <row r="279" spans="1:7" ht="17">
      <c r="A279" s="15"/>
      <c r="B279">
        <v>693402</v>
      </c>
      <c r="C279" t="s">
        <v>412</v>
      </c>
      <c r="D279" t="s">
        <v>18</v>
      </c>
      <c r="E279" t="s">
        <v>17</v>
      </c>
      <c r="F279" s="17">
        <v>18415</v>
      </c>
      <c r="G279" s="17">
        <v>73050</v>
      </c>
    </row>
    <row r="280" spans="1:7" ht="17">
      <c r="A280" s="15"/>
      <c r="B280">
        <v>693404</v>
      </c>
      <c r="C280" t="s">
        <v>182</v>
      </c>
      <c r="D280" t="s">
        <v>18</v>
      </c>
      <c r="E280" t="s">
        <v>17</v>
      </c>
      <c r="F280" s="17">
        <v>18415</v>
      </c>
      <c r="G280" s="17">
        <v>73050</v>
      </c>
    </row>
    <row r="281" spans="1:7" ht="17">
      <c r="A281" s="15"/>
      <c r="B281">
        <v>693406</v>
      </c>
      <c r="C281" t="s">
        <v>181</v>
      </c>
      <c r="D281" t="s">
        <v>18</v>
      </c>
      <c r="E281" t="s">
        <v>17</v>
      </c>
      <c r="F281" s="17">
        <v>18415</v>
      </c>
      <c r="G281" s="17">
        <v>73050</v>
      </c>
    </row>
    <row r="282" spans="1:7" ht="17">
      <c r="A282" s="15"/>
      <c r="B282">
        <v>693408</v>
      </c>
      <c r="C282" t="s">
        <v>183</v>
      </c>
      <c r="D282" t="s">
        <v>18</v>
      </c>
      <c r="E282" t="s">
        <v>17</v>
      </c>
      <c r="F282" s="17">
        <v>18415</v>
      </c>
      <c r="G282" s="17">
        <v>73050</v>
      </c>
    </row>
    <row r="283" spans="1:7" ht="17">
      <c r="A283" s="15"/>
      <c r="B283">
        <v>693421</v>
      </c>
      <c r="C283" t="s">
        <v>413</v>
      </c>
      <c r="D283" t="s">
        <v>18</v>
      </c>
      <c r="E283" t="s">
        <v>17</v>
      </c>
      <c r="F283" s="17">
        <v>18415</v>
      </c>
      <c r="G283" s="17">
        <v>73050</v>
      </c>
    </row>
    <row r="284" spans="1:7" ht="17">
      <c r="A284" s="15"/>
      <c r="B284">
        <v>693422</v>
      </c>
      <c r="C284" t="s">
        <v>414</v>
      </c>
      <c r="D284" t="s">
        <v>18</v>
      </c>
      <c r="E284" t="s">
        <v>17</v>
      </c>
      <c r="F284" s="17">
        <v>18415</v>
      </c>
      <c r="G284" s="17">
        <v>73050</v>
      </c>
    </row>
    <row r="285" spans="1:7" ht="17">
      <c r="A285" s="15"/>
      <c r="B285">
        <v>693423</v>
      </c>
      <c r="C285" t="s">
        <v>415</v>
      </c>
      <c r="D285" t="s">
        <v>18</v>
      </c>
      <c r="E285" t="s">
        <v>17</v>
      </c>
      <c r="F285" s="17">
        <v>18415</v>
      </c>
      <c r="G285" s="17">
        <v>73050</v>
      </c>
    </row>
    <row r="286" spans="1:7" ht="17">
      <c r="A286" s="15"/>
      <c r="B286">
        <v>693424</v>
      </c>
      <c r="C286" t="s">
        <v>416</v>
      </c>
      <c r="D286" t="s">
        <v>18</v>
      </c>
      <c r="E286" t="s">
        <v>17</v>
      </c>
      <c r="F286" s="17">
        <v>18415</v>
      </c>
      <c r="G286" s="17">
        <v>73050</v>
      </c>
    </row>
    <row r="287" spans="1:7" ht="17">
      <c r="A287" s="15"/>
      <c r="B287">
        <v>694000</v>
      </c>
      <c r="C287" t="s">
        <v>417</v>
      </c>
      <c r="D287" t="s">
        <v>16</v>
      </c>
      <c r="E287" t="s">
        <v>17</v>
      </c>
      <c r="F287" s="17">
        <v>18415</v>
      </c>
      <c r="G287" s="17">
        <v>73050</v>
      </c>
    </row>
    <row r="288" spans="1:7" ht="17">
      <c r="A288" s="15"/>
      <c r="B288">
        <v>694404</v>
      </c>
      <c r="C288" t="s">
        <v>179</v>
      </c>
      <c r="D288" t="s">
        <v>18</v>
      </c>
      <c r="E288" t="s">
        <v>17</v>
      </c>
      <c r="F288" s="17">
        <v>18415</v>
      </c>
      <c r="G288" s="17">
        <v>73050</v>
      </c>
    </row>
    <row r="289" spans="1:7" ht="17">
      <c r="A289" s="15"/>
      <c r="B289">
        <v>695000</v>
      </c>
      <c r="C289" t="s">
        <v>418</v>
      </c>
      <c r="D289" t="s">
        <v>16</v>
      </c>
      <c r="E289" t="s">
        <v>17</v>
      </c>
      <c r="F289" s="17">
        <v>18415</v>
      </c>
      <c r="G289" s="17">
        <v>73050</v>
      </c>
    </row>
    <row r="290" spans="1:7" ht="17">
      <c r="A290" s="15"/>
      <c r="B290">
        <v>695412</v>
      </c>
      <c r="C290" t="s">
        <v>419</v>
      </c>
      <c r="D290" t="s">
        <v>18</v>
      </c>
      <c r="E290" t="s">
        <v>17</v>
      </c>
      <c r="F290" s="17">
        <v>18415</v>
      </c>
      <c r="G290" s="17">
        <v>73050</v>
      </c>
    </row>
    <row r="291" spans="1:7" ht="17">
      <c r="A291" s="15"/>
      <c r="B291">
        <v>695413</v>
      </c>
      <c r="C291" t="s">
        <v>420</v>
      </c>
      <c r="D291" t="s">
        <v>18</v>
      </c>
      <c r="E291" t="s">
        <v>17</v>
      </c>
      <c r="F291" s="17">
        <v>18415</v>
      </c>
      <c r="G291" s="17">
        <v>73050</v>
      </c>
    </row>
    <row r="292" spans="1:7" ht="17">
      <c r="A292" s="15"/>
      <c r="B292">
        <v>695415</v>
      </c>
      <c r="C292" t="s">
        <v>421</v>
      </c>
      <c r="D292" t="s">
        <v>18</v>
      </c>
      <c r="E292" t="s">
        <v>17</v>
      </c>
      <c r="F292" s="17">
        <v>18415</v>
      </c>
      <c r="G292" s="17">
        <v>73050</v>
      </c>
    </row>
    <row r="293" spans="1:7" ht="17">
      <c r="A293" s="15"/>
      <c r="B293">
        <v>695417</v>
      </c>
      <c r="C293" t="s">
        <v>422</v>
      </c>
      <c r="D293" t="s">
        <v>18</v>
      </c>
      <c r="E293" t="s">
        <v>17</v>
      </c>
      <c r="F293" s="17">
        <v>18415</v>
      </c>
      <c r="G293" s="17">
        <v>73050</v>
      </c>
    </row>
    <row r="294" spans="1:7" ht="17">
      <c r="A294" s="15"/>
      <c r="B294">
        <v>695418</v>
      </c>
      <c r="C294" t="s">
        <v>423</v>
      </c>
      <c r="D294" t="s">
        <v>18</v>
      </c>
      <c r="E294" t="s">
        <v>17</v>
      </c>
      <c r="F294" s="17">
        <v>18415</v>
      </c>
      <c r="G294" s="17">
        <v>73050</v>
      </c>
    </row>
    <row r="295" spans="1:7" ht="17">
      <c r="A295" s="15"/>
      <c r="B295">
        <v>695419</v>
      </c>
      <c r="C295" t="s">
        <v>424</v>
      </c>
      <c r="D295" t="s">
        <v>18</v>
      </c>
      <c r="E295" t="s">
        <v>17</v>
      </c>
      <c r="F295" s="17">
        <v>18415</v>
      </c>
      <c r="G295" s="17">
        <v>73050</v>
      </c>
    </row>
    <row r="296" spans="1:7" ht="17">
      <c r="A296" s="15"/>
      <c r="B296">
        <v>695420</v>
      </c>
      <c r="C296" t="s">
        <v>425</v>
      </c>
      <c r="D296" t="s">
        <v>18</v>
      </c>
      <c r="E296" t="s">
        <v>17</v>
      </c>
      <c r="F296" s="17">
        <v>18415</v>
      </c>
      <c r="G296" s="17">
        <v>73050</v>
      </c>
    </row>
    <row r="297" spans="1:7" ht="17">
      <c r="A297" s="15"/>
      <c r="B297">
        <v>695421</v>
      </c>
      <c r="C297" t="s">
        <v>426</v>
      </c>
      <c r="D297" t="s">
        <v>18</v>
      </c>
      <c r="E297" t="s">
        <v>17</v>
      </c>
      <c r="F297" s="17">
        <v>44070</v>
      </c>
      <c r="G297" s="17">
        <v>73050</v>
      </c>
    </row>
    <row r="298" spans="1:7" ht="17">
      <c r="A298" s="15"/>
      <c r="B298">
        <v>695422</v>
      </c>
      <c r="C298" t="s">
        <v>61</v>
      </c>
      <c r="D298" t="s">
        <v>18</v>
      </c>
      <c r="E298" t="s">
        <v>17</v>
      </c>
      <c r="F298" s="17">
        <v>18415</v>
      </c>
      <c r="G298" s="17">
        <v>73050</v>
      </c>
    </row>
    <row r="299" spans="1:7" ht="17">
      <c r="A299" s="15"/>
      <c r="B299">
        <v>695423</v>
      </c>
      <c r="C299" t="s">
        <v>60</v>
      </c>
      <c r="D299" t="s">
        <v>18</v>
      </c>
      <c r="E299" t="s">
        <v>17</v>
      </c>
      <c r="F299" s="17">
        <v>18415</v>
      </c>
      <c r="G299" s="17">
        <v>73050</v>
      </c>
    </row>
    <row r="300" spans="1:7" ht="17">
      <c r="A300" s="15"/>
      <c r="B300">
        <v>699000</v>
      </c>
      <c r="C300" t="s">
        <v>185</v>
      </c>
      <c r="D300" t="s">
        <v>16</v>
      </c>
      <c r="E300" t="s">
        <v>17</v>
      </c>
      <c r="F300" s="17">
        <v>18415</v>
      </c>
      <c r="G300" s="17">
        <v>73050</v>
      </c>
    </row>
    <row r="301" spans="1:7" ht="17">
      <c r="A301" s="15"/>
      <c r="B301">
        <v>699414</v>
      </c>
      <c r="C301" t="s">
        <v>185</v>
      </c>
      <c r="D301" t="s">
        <v>18</v>
      </c>
      <c r="E301" t="s">
        <v>17</v>
      </c>
      <c r="F301" s="17">
        <v>18415</v>
      </c>
      <c r="G301" s="17">
        <v>73050</v>
      </c>
    </row>
    <row r="302" spans="1:7" ht="17">
      <c r="A302" s="15"/>
      <c r="B302">
        <v>700000</v>
      </c>
      <c r="C302" t="s">
        <v>427</v>
      </c>
      <c r="D302" t="s">
        <v>16</v>
      </c>
      <c r="E302" t="s">
        <v>17</v>
      </c>
      <c r="F302" s="17">
        <v>18415</v>
      </c>
      <c r="G302" s="17">
        <v>73050</v>
      </c>
    </row>
    <row r="303" spans="1:7" ht="17">
      <c r="A303" s="15"/>
      <c r="B303">
        <v>700001</v>
      </c>
      <c r="C303" t="s">
        <v>19</v>
      </c>
      <c r="D303" t="s">
        <v>18</v>
      </c>
      <c r="E303" t="s">
        <v>17</v>
      </c>
      <c r="F303" s="17">
        <v>18415</v>
      </c>
      <c r="G303" s="17">
        <v>73050</v>
      </c>
    </row>
    <row r="304" spans="1:7" ht="17">
      <c r="A304" s="15"/>
      <c r="B304">
        <v>700008</v>
      </c>
      <c r="C304" t="s">
        <v>20</v>
      </c>
      <c r="D304" t="s">
        <v>18</v>
      </c>
      <c r="E304" t="s">
        <v>17</v>
      </c>
      <c r="F304" s="17">
        <v>18415</v>
      </c>
      <c r="G304" s="17">
        <v>73050</v>
      </c>
    </row>
    <row r="305" spans="1:7" ht="17">
      <c r="A305" s="15"/>
      <c r="B305">
        <v>700020</v>
      </c>
      <c r="C305" t="s">
        <v>428</v>
      </c>
      <c r="D305" t="s">
        <v>18</v>
      </c>
      <c r="E305" t="s">
        <v>17</v>
      </c>
      <c r="F305" s="17">
        <v>18415</v>
      </c>
      <c r="G305" s="17">
        <v>73050</v>
      </c>
    </row>
    <row r="306" spans="1:7" ht="17">
      <c r="A306" s="15"/>
      <c r="B306">
        <v>700021</v>
      </c>
      <c r="C306" t="s">
        <v>21</v>
      </c>
      <c r="D306" t="s">
        <v>18</v>
      </c>
      <c r="E306" t="s">
        <v>17</v>
      </c>
      <c r="F306" s="17">
        <v>18415</v>
      </c>
      <c r="G306" s="17">
        <v>73050</v>
      </c>
    </row>
    <row r="307" spans="1:7" ht="17">
      <c r="A307" s="15"/>
      <c r="B307">
        <v>700022</v>
      </c>
      <c r="C307" t="s">
        <v>429</v>
      </c>
      <c r="D307" t="s">
        <v>18</v>
      </c>
      <c r="E307" t="s">
        <v>17</v>
      </c>
      <c r="F307" s="17">
        <v>18415</v>
      </c>
      <c r="G307" s="17">
        <v>73050</v>
      </c>
    </row>
    <row r="308" spans="1:7" ht="17">
      <c r="A308" s="15"/>
      <c r="B308">
        <v>700023</v>
      </c>
      <c r="C308" t="s">
        <v>430</v>
      </c>
      <c r="D308" t="s">
        <v>18</v>
      </c>
      <c r="E308" t="s">
        <v>17</v>
      </c>
      <c r="F308" s="17">
        <v>18415</v>
      </c>
      <c r="G308" s="17">
        <v>73050</v>
      </c>
    </row>
    <row r="309" spans="1:7" ht="17">
      <c r="A309" s="15"/>
      <c r="B309">
        <v>700024</v>
      </c>
      <c r="C309" t="s">
        <v>431</v>
      </c>
      <c r="D309" t="s">
        <v>18</v>
      </c>
      <c r="E309" t="s">
        <v>17</v>
      </c>
      <c r="F309" s="17">
        <v>18415</v>
      </c>
      <c r="G309" s="17">
        <v>73050</v>
      </c>
    </row>
    <row r="310" spans="1:7" ht="17">
      <c r="A310" s="15"/>
      <c r="B310">
        <v>700025</v>
      </c>
      <c r="C310" t="s">
        <v>432</v>
      </c>
      <c r="D310" t="s">
        <v>18</v>
      </c>
      <c r="E310" t="s">
        <v>17</v>
      </c>
      <c r="F310" s="17">
        <v>18415</v>
      </c>
      <c r="G310" s="17">
        <v>73050</v>
      </c>
    </row>
    <row r="311" spans="1:7" ht="17">
      <c r="A311" s="15"/>
      <c r="B311">
        <v>700999</v>
      </c>
      <c r="C311" t="s">
        <v>433</v>
      </c>
      <c r="D311" t="s">
        <v>18</v>
      </c>
      <c r="E311" t="s">
        <v>17</v>
      </c>
      <c r="F311" s="17">
        <v>18415</v>
      </c>
      <c r="G311" s="17">
        <v>73050</v>
      </c>
    </row>
    <row r="312" spans="1:7" ht="17">
      <c r="A312" s="15"/>
      <c r="B312" t="s">
        <v>188</v>
      </c>
      <c r="C312" t="s">
        <v>434</v>
      </c>
      <c r="F312" s="17">
        <v>18415</v>
      </c>
      <c r="G312" s="17">
        <v>73050</v>
      </c>
    </row>
    <row r="313" spans="1:7" ht="17">
      <c r="A313" s="15"/>
      <c r="B313">
        <v>7100</v>
      </c>
      <c r="C313" t="s">
        <v>434</v>
      </c>
      <c r="D313" t="s">
        <v>16</v>
      </c>
      <c r="E313" t="s">
        <v>17</v>
      </c>
      <c r="F313" s="17">
        <v>18415</v>
      </c>
      <c r="G313" s="17">
        <v>73050</v>
      </c>
    </row>
    <row r="314" spans="1:7" ht="17">
      <c r="A314" s="15"/>
      <c r="B314">
        <v>711000</v>
      </c>
      <c r="C314" t="s">
        <v>435</v>
      </c>
      <c r="D314" t="s">
        <v>16</v>
      </c>
      <c r="E314" t="s">
        <v>17</v>
      </c>
      <c r="F314" s="17">
        <v>18415</v>
      </c>
      <c r="G314" s="17">
        <v>73050</v>
      </c>
    </row>
    <row r="315" spans="1:7" ht="17">
      <c r="A315" s="15"/>
      <c r="B315">
        <v>711401</v>
      </c>
      <c r="C315" t="s">
        <v>205</v>
      </c>
      <c r="D315" t="s">
        <v>18</v>
      </c>
      <c r="E315" t="s">
        <v>17</v>
      </c>
      <c r="F315" s="17">
        <v>18415</v>
      </c>
      <c r="G315" s="17">
        <v>73050</v>
      </c>
    </row>
    <row r="316" spans="1:7" ht="17">
      <c r="A316" s="15"/>
      <c r="B316">
        <v>711402</v>
      </c>
      <c r="C316" t="s">
        <v>206</v>
      </c>
      <c r="D316" t="s">
        <v>18</v>
      </c>
      <c r="E316" t="s">
        <v>17</v>
      </c>
      <c r="F316" s="17">
        <v>18415</v>
      </c>
      <c r="G316" s="17">
        <v>73050</v>
      </c>
    </row>
    <row r="317" spans="1:7" ht="17">
      <c r="A317" s="15"/>
      <c r="B317">
        <v>711403</v>
      </c>
      <c r="C317" t="s">
        <v>207</v>
      </c>
      <c r="D317" t="s">
        <v>18</v>
      </c>
      <c r="E317" t="s">
        <v>17</v>
      </c>
      <c r="F317" s="17">
        <v>18415</v>
      </c>
      <c r="G317" s="17">
        <v>73050</v>
      </c>
    </row>
    <row r="318" spans="1:7" ht="17">
      <c r="A318" s="15"/>
      <c r="B318">
        <v>712000</v>
      </c>
      <c r="C318" t="s">
        <v>436</v>
      </c>
      <c r="D318" t="s">
        <v>16</v>
      </c>
      <c r="E318" t="s">
        <v>17</v>
      </c>
      <c r="F318" s="17">
        <v>18415</v>
      </c>
      <c r="G318" s="17">
        <v>73050</v>
      </c>
    </row>
    <row r="319" spans="1:7" ht="17">
      <c r="A319" s="15"/>
      <c r="B319">
        <v>712404</v>
      </c>
      <c r="C319" t="s">
        <v>208</v>
      </c>
      <c r="D319" t="s">
        <v>18</v>
      </c>
      <c r="E319" t="s">
        <v>17</v>
      </c>
      <c r="F319" s="17">
        <v>18415</v>
      </c>
      <c r="G319" s="17">
        <v>73050</v>
      </c>
    </row>
    <row r="320" spans="1:7" ht="17">
      <c r="A320" s="15"/>
      <c r="B320">
        <v>712405</v>
      </c>
      <c r="C320" t="s">
        <v>209</v>
      </c>
      <c r="D320" t="s">
        <v>18</v>
      </c>
      <c r="E320" t="s">
        <v>17</v>
      </c>
      <c r="F320" s="17">
        <v>18415</v>
      </c>
      <c r="G320" s="17">
        <v>73050</v>
      </c>
    </row>
    <row r="321" spans="1:7" ht="17">
      <c r="A321" s="15"/>
      <c r="B321">
        <v>712470</v>
      </c>
      <c r="C321" t="s">
        <v>157</v>
      </c>
      <c r="D321" t="s">
        <v>18</v>
      </c>
      <c r="E321" t="s">
        <v>17</v>
      </c>
      <c r="F321" s="17">
        <v>18415</v>
      </c>
      <c r="G321" s="17">
        <v>73050</v>
      </c>
    </row>
    <row r="322" spans="1:7" ht="17">
      <c r="A322" s="15"/>
      <c r="B322">
        <v>712471</v>
      </c>
      <c r="C322" t="s">
        <v>158</v>
      </c>
      <c r="D322" t="s">
        <v>18</v>
      </c>
      <c r="E322" t="s">
        <v>17</v>
      </c>
      <c r="F322" s="17">
        <v>18415</v>
      </c>
      <c r="G322" s="17">
        <v>73050</v>
      </c>
    </row>
    <row r="323" spans="1:7" ht="17">
      <c r="A323" s="15"/>
      <c r="B323">
        <v>712472</v>
      </c>
      <c r="C323" t="s">
        <v>437</v>
      </c>
      <c r="D323" t="s">
        <v>18</v>
      </c>
      <c r="E323" t="s">
        <v>17</v>
      </c>
      <c r="F323" s="17">
        <v>18415</v>
      </c>
      <c r="G323" s="17">
        <v>73050</v>
      </c>
    </row>
    <row r="324" spans="1:7" ht="17">
      <c r="A324" s="15"/>
      <c r="B324">
        <v>713000</v>
      </c>
      <c r="C324" t="s">
        <v>438</v>
      </c>
      <c r="D324" t="s">
        <v>16</v>
      </c>
      <c r="E324" t="s">
        <v>17</v>
      </c>
      <c r="F324" s="17">
        <v>18415</v>
      </c>
      <c r="G324" s="17">
        <v>73050</v>
      </c>
    </row>
    <row r="325" spans="1:7" ht="17">
      <c r="A325" s="15"/>
      <c r="B325">
        <v>713415</v>
      </c>
      <c r="C325" t="s">
        <v>439</v>
      </c>
      <c r="D325" t="s">
        <v>18</v>
      </c>
      <c r="E325" t="s">
        <v>17</v>
      </c>
      <c r="F325" s="17">
        <v>18415</v>
      </c>
      <c r="G325" s="17">
        <v>73050</v>
      </c>
    </row>
    <row r="326" spans="1:7" ht="17">
      <c r="A326" s="15"/>
      <c r="B326">
        <v>713416</v>
      </c>
      <c r="C326" t="s">
        <v>440</v>
      </c>
      <c r="D326" t="s">
        <v>18</v>
      </c>
      <c r="E326" t="s">
        <v>17</v>
      </c>
      <c r="F326" s="17">
        <v>18415</v>
      </c>
      <c r="G326" s="17">
        <v>73050</v>
      </c>
    </row>
    <row r="327" spans="1:7" ht="17">
      <c r="A327" s="15"/>
      <c r="B327">
        <v>713418</v>
      </c>
      <c r="C327" t="s">
        <v>145</v>
      </c>
      <c r="D327" t="s">
        <v>18</v>
      </c>
      <c r="E327" t="s">
        <v>17</v>
      </c>
      <c r="F327" s="17">
        <v>18415</v>
      </c>
      <c r="G327" s="17">
        <v>73050</v>
      </c>
    </row>
    <row r="328" spans="1:7" ht="17">
      <c r="A328" s="15"/>
      <c r="B328">
        <v>713419</v>
      </c>
      <c r="C328" t="s">
        <v>146</v>
      </c>
      <c r="D328" t="s">
        <v>18</v>
      </c>
      <c r="E328" t="s">
        <v>17</v>
      </c>
      <c r="F328" s="17">
        <v>18415</v>
      </c>
      <c r="G328" s="17">
        <v>73050</v>
      </c>
    </row>
    <row r="329" spans="1:7" ht="17">
      <c r="A329" s="15"/>
      <c r="B329">
        <v>713420</v>
      </c>
      <c r="C329" t="s">
        <v>147</v>
      </c>
      <c r="D329" t="s">
        <v>18</v>
      </c>
      <c r="E329" t="s">
        <v>17</v>
      </c>
      <c r="F329" s="17">
        <v>18415</v>
      </c>
      <c r="G329" s="17">
        <v>73050</v>
      </c>
    </row>
    <row r="330" spans="1:7" ht="17">
      <c r="A330" s="15"/>
      <c r="B330">
        <v>713422</v>
      </c>
      <c r="C330" t="s">
        <v>148</v>
      </c>
      <c r="D330" t="s">
        <v>18</v>
      </c>
      <c r="E330" t="s">
        <v>17</v>
      </c>
      <c r="F330" s="17">
        <v>18415</v>
      </c>
      <c r="G330" s="17">
        <v>73050</v>
      </c>
    </row>
    <row r="331" spans="1:7" ht="17">
      <c r="A331" s="15"/>
      <c r="B331">
        <v>713423</v>
      </c>
      <c r="C331" t="s">
        <v>149</v>
      </c>
      <c r="D331" t="s">
        <v>18</v>
      </c>
      <c r="E331" t="s">
        <v>17</v>
      </c>
      <c r="F331" s="17">
        <v>18415</v>
      </c>
      <c r="G331" s="17">
        <v>73050</v>
      </c>
    </row>
    <row r="332" spans="1:7" ht="17">
      <c r="A332" s="15"/>
      <c r="B332">
        <v>713424</v>
      </c>
      <c r="C332" t="s">
        <v>150</v>
      </c>
      <c r="D332" t="s">
        <v>18</v>
      </c>
      <c r="E332" t="s">
        <v>17</v>
      </c>
      <c r="F332" s="17">
        <v>18415</v>
      </c>
      <c r="G332" s="17">
        <v>73050</v>
      </c>
    </row>
    <row r="333" spans="1:7" ht="17">
      <c r="A333" s="15"/>
      <c r="B333">
        <v>713425</v>
      </c>
      <c r="C333" t="s">
        <v>151</v>
      </c>
      <c r="D333" t="s">
        <v>18</v>
      </c>
      <c r="E333" t="s">
        <v>17</v>
      </c>
      <c r="F333" s="17">
        <v>18415</v>
      </c>
      <c r="G333" s="17">
        <v>73050</v>
      </c>
    </row>
    <row r="334" spans="1:7" ht="17">
      <c r="A334" s="15"/>
      <c r="B334">
        <v>713426</v>
      </c>
      <c r="C334" t="s">
        <v>152</v>
      </c>
      <c r="D334" t="s">
        <v>18</v>
      </c>
      <c r="E334" t="s">
        <v>17</v>
      </c>
      <c r="F334" s="17">
        <v>18415</v>
      </c>
      <c r="G334" s="17">
        <v>73050</v>
      </c>
    </row>
    <row r="335" spans="1:7" ht="17">
      <c r="A335" s="15"/>
      <c r="B335">
        <v>713427</v>
      </c>
      <c r="C335" t="s">
        <v>153</v>
      </c>
      <c r="D335" t="s">
        <v>18</v>
      </c>
      <c r="E335" t="s">
        <v>17</v>
      </c>
      <c r="F335" s="17">
        <v>18415</v>
      </c>
      <c r="G335" s="17">
        <v>73050</v>
      </c>
    </row>
    <row r="336" spans="1:7" ht="17">
      <c r="A336" s="15"/>
      <c r="B336">
        <v>719000</v>
      </c>
      <c r="C336" t="s">
        <v>441</v>
      </c>
      <c r="D336" t="s">
        <v>16</v>
      </c>
      <c r="E336" t="s">
        <v>17</v>
      </c>
      <c r="F336" s="17">
        <v>18415</v>
      </c>
      <c r="G336" s="17">
        <v>73050</v>
      </c>
    </row>
    <row r="337" spans="1:7" ht="17">
      <c r="A337" s="15"/>
      <c r="B337">
        <v>719406</v>
      </c>
      <c r="C337" t="s">
        <v>210</v>
      </c>
      <c r="D337" t="s">
        <v>18</v>
      </c>
      <c r="E337" t="s">
        <v>17</v>
      </c>
      <c r="F337" s="17">
        <v>18415</v>
      </c>
      <c r="G337" s="17">
        <v>73050</v>
      </c>
    </row>
    <row r="338" spans="1:7" ht="17">
      <c r="A338" s="15"/>
      <c r="B338">
        <v>719407</v>
      </c>
      <c r="C338" t="s">
        <v>442</v>
      </c>
      <c r="D338" t="s">
        <v>18</v>
      </c>
      <c r="E338" t="s">
        <v>17</v>
      </c>
      <c r="F338" s="17">
        <v>18415</v>
      </c>
      <c r="G338" s="17">
        <v>73050</v>
      </c>
    </row>
    <row r="339" spans="1:7" ht="17">
      <c r="A339" s="15"/>
      <c r="B339">
        <v>719409</v>
      </c>
      <c r="C339" t="s">
        <v>140</v>
      </c>
      <c r="D339" t="s">
        <v>18</v>
      </c>
      <c r="E339" t="s">
        <v>17</v>
      </c>
      <c r="F339" s="17">
        <v>18415</v>
      </c>
      <c r="G339" s="17">
        <v>73050</v>
      </c>
    </row>
    <row r="340" spans="1:7" ht="17">
      <c r="A340" s="15"/>
      <c r="B340">
        <v>719430</v>
      </c>
      <c r="C340" t="s">
        <v>443</v>
      </c>
      <c r="D340" t="s">
        <v>18</v>
      </c>
      <c r="E340" t="s">
        <v>17</v>
      </c>
      <c r="F340" s="17">
        <v>18415</v>
      </c>
      <c r="G340" s="17">
        <v>73050</v>
      </c>
    </row>
    <row r="341" spans="1:7" ht="17">
      <c r="A341" s="15"/>
      <c r="B341">
        <v>719441</v>
      </c>
      <c r="C341" t="s">
        <v>154</v>
      </c>
      <c r="D341" t="s">
        <v>18</v>
      </c>
      <c r="E341" t="s">
        <v>17</v>
      </c>
      <c r="F341" s="17">
        <v>18415</v>
      </c>
      <c r="G341" s="17">
        <v>73050</v>
      </c>
    </row>
    <row r="342" spans="1:7" ht="17">
      <c r="A342" s="15"/>
      <c r="B342">
        <v>719442</v>
      </c>
      <c r="C342" t="s">
        <v>444</v>
      </c>
      <c r="D342" t="s">
        <v>18</v>
      </c>
      <c r="E342" t="s">
        <v>17</v>
      </c>
      <c r="F342" s="17">
        <v>18415</v>
      </c>
      <c r="G342" s="17">
        <v>73050</v>
      </c>
    </row>
    <row r="343" spans="1:7" ht="17">
      <c r="A343" s="15"/>
      <c r="B343">
        <v>719450</v>
      </c>
      <c r="C343" t="s">
        <v>155</v>
      </c>
      <c r="D343" t="s">
        <v>18</v>
      </c>
      <c r="E343" t="s">
        <v>17</v>
      </c>
      <c r="F343" s="17">
        <v>18415</v>
      </c>
      <c r="G343" s="17">
        <v>73050</v>
      </c>
    </row>
    <row r="344" spans="1:7" ht="17">
      <c r="A344" s="15"/>
      <c r="B344">
        <v>719460</v>
      </c>
      <c r="C344" t="s">
        <v>156</v>
      </c>
      <c r="D344" t="s">
        <v>18</v>
      </c>
      <c r="E344" t="s">
        <v>17</v>
      </c>
      <c r="F344" s="17">
        <v>18415</v>
      </c>
      <c r="G344" s="17">
        <v>73050</v>
      </c>
    </row>
    <row r="345" spans="1:7" ht="17">
      <c r="A345" s="15"/>
      <c r="B345">
        <v>719473</v>
      </c>
      <c r="C345" t="s">
        <v>159</v>
      </c>
      <c r="D345" t="s">
        <v>18</v>
      </c>
      <c r="E345" t="s">
        <v>17</v>
      </c>
      <c r="F345" s="17">
        <v>18415</v>
      </c>
      <c r="G345" s="17">
        <v>73050</v>
      </c>
    </row>
    <row r="346" spans="1:7" ht="17">
      <c r="A346" s="15"/>
      <c r="B346">
        <v>719474</v>
      </c>
      <c r="C346" t="s">
        <v>160</v>
      </c>
      <c r="D346" t="s">
        <v>18</v>
      </c>
      <c r="E346" t="s">
        <v>17</v>
      </c>
      <c r="F346" s="17">
        <v>18415</v>
      </c>
      <c r="G346" s="17">
        <v>73050</v>
      </c>
    </row>
    <row r="347" spans="1:7">
      <c r="B347">
        <v>719480</v>
      </c>
      <c r="C347" t="s">
        <v>162</v>
      </c>
      <c r="D347" t="s">
        <v>18</v>
      </c>
      <c r="E347" t="s">
        <v>17</v>
      </c>
      <c r="F347" s="17">
        <v>18415</v>
      </c>
      <c r="G347" s="17">
        <v>73050</v>
      </c>
    </row>
    <row r="348" spans="1:7" ht="17">
      <c r="A348" s="15"/>
      <c r="B348">
        <v>719481</v>
      </c>
      <c r="C348" t="s">
        <v>445</v>
      </c>
      <c r="D348" t="s">
        <v>18</v>
      </c>
      <c r="E348" t="s">
        <v>17</v>
      </c>
      <c r="F348" s="17">
        <v>18415</v>
      </c>
      <c r="G348" s="17">
        <v>73050</v>
      </c>
    </row>
    <row r="349" spans="1:7" ht="17">
      <c r="A349" s="15"/>
      <c r="B349" t="s">
        <v>446</v>
      </c>
      <c r="C349" t="s">
        <v>447</v>
      </c>
      <c r="F349" s="17">
        <v>18415</v>
      </c>
      <c r="G349" s="17">
        <v>73050</v>
      </c>
    </row>
    <row r="350" spans="1:7" ht="17">
      <c r="A350" s="15"/>
      <c r="B350">
        <v>7200</v>
      </c>
      <c r="C350" t="s">
        <v>448</v>
      </c>
      <c r="D350" t="s">
        <v>16</v>
      </c>
      <c r="E350" t="s">
        <v>17</v>
      </c>
      <c r="F350" s="17">
        <v>18415</v>
      </c>
      <c r="G350" s="17">
        <v>73050</v>
      </c>
    </row>
    <row r="351" spans="1:7" ht="17">
      <c r="A351" s="15"/>
      <c r="B351">
        <v>721000</v>
      </c>
      <c r="C351" t="s">
        <v>448</v>
      </c>
      <c r="D351" t="s">
        <v>16</v>
      </c>
      <c r="E351" t="s">
        <v>17</v>
      </c>
      <c r="F351" s="17">
        <v>18415</v>
      </c>
      <c r="G351" s="17">
        <v>73050</v>
      </c>
    </row>
    <row r="352" spans="1:7" ht="17">
      <c r="A352" s="15"/>
      <c r="B352">
        <v>721414</v>
      </c>
      <c r="C352" t="s">
        <v>144</v>
      </c>
      <c r="D352" t="s">
        <v>18</v>
      </c>
      <c r="E352" t="s">
        <v>17</v>
      </c>
      <c r="F352" s="17">
        <v>18415</v>
      </c>
      <c r="G352" s="17">
        <v>73050</v>
      </c>
    </row>
    <row r="353" spans="1:7" ht="17">
      <c r="A353" s="15"/>
      <c r="B353">
        <v>721428</v>
      </c>
      <c r="C353" t="s">
        <v>449</v>
      </c>
      <c r="D353" t="s">
        <v>18</v>
      </c>
      <c r="E353" t="s">
        <v>17</v>
      </c>
      <c r="F353" s="17">
        <v>18415</v>
      </c>
      <c r="G353" s="17">
        <v>73050</v>
      </c>
    </row>
    <row r="354" spans="1:7" ht="17">
      <c r="A354" s="15"/>
      <c r="B354" t="s">
        <v>450</v>
      </c>
      <c r="C354" t="s">
        <v>451</v>
      </c>
      <c r="F354" s="17">
        <v>18415</v>
      </c>
      <c r="G354" s="17">
        <v>73050</v>
      </c>
    </row>
    <row r="355" spans="1:7" ht="17">
      <c r="A355" s="15"/>
      <c r="B355">
        <v>7300</v>
      </c>
      <c r="C355" t="s">
        <v>451</v>
      </c>
      <c r="D355" t="s">
        <v>16</v>
      </c>
      <c r="E355" t="s">
        <v>17</v>
      </c>
      <c r="F355" s="17">
        <v>18415</v>
      </c>
      <c r="G355" s="17">
        <v>73050</v>
      </c>
    </row>
    <row r="356" spans="1:7" ht="17">
      <c r="A356" s="15"/>
      <c r="B356">
        <v>731000</v>
      </c>
      <c r="C356" t="s">
        <v>163</v>
      </c>
      <c r="D356" t="s">
        <v>16</v>
      </c>
      <c r="E356" t="s">
        <v>17</v>
      </c>
      <c r="F356" s="17">
        <v>18415</v>
      </c>
      <c r="G356" s="17">
        <v>73050</v>
      </c>
    </row>
    <row r="357" spans="1:7" ht="17">
      <c r="A357" s="15"/>
      <c r="B357">
        <v>731501</v>
      </c>
      <c r="C357" t="s">
        <v>164</v>
      </c>
      <c r="D357" t="s">
        <v>18</v>
      </c>
      <c r="E357" t="s">
        <v>17</v>
      </c>
      <c r="F357" s="17">
        <v>18415</v>
      </c>
      <c r="G357" s="17">
        <v>73050</v>
      </c>
    </row>
    <row r="358" spans="1:7" ht="17">
      <c r="A358" s="15"/>
      <c r="B358">
        <v>731502</v>
      </c>
      <c r="C358" t="s">
        <v>165</v>
      </c>
      <c r="D358" t="s">
        <v>18</v>
      </c>
      <c r="E358" t="s">
        <v>17</v>
      </c>
      <c r="F358" s="17">
        <v>18415</v>
      </c>
      <c r="G358" s="17">
        <v>73050</v>
      </c>
    </row>
    <row r="359" spans="1:7" ht="17">
      <c r="A359" s="15"/>
      <c r="B359">
        <v>731503</v>
      </c>
      <c r="C359" t="s">
        <v>166</v>
      </c>
      <c r="D359" t="s">
        <v>18</v>
      </c>
      <c r="E359" t="s">
        <v>17</v>
      </c>
      <c r="F359" s="17">
        <v>18415</v>
      </c>
      <c r="G359" s="17">
        <v>73050</v>
      </c>
    </row>
    <row r="360" spans="1:7" ht="17">
      <c r="A360" s="15"/>
      <c r="B360">
        <v>731504</v>
      </c>
      <c r="C360" t="s">
        <v>167</v>
      </c>
      <c r="D360" t="s">
        <v>18</v>
      </c>
      <c r="E360" t="s">
        <v>17</v>
      </c>
      <c r="F360" s="17">
        <v>18415</v>
      </c>
      <c r="G360" s="17">
        <v>73050</v>
      </c>
    </row>
    <row r="361" spans="1:7" ht="17">
      <c r="A361" s="15"/>
      <c r="B361">
        <v>731505</v>
      </c>
      <c r="C361" t="s">
        <v>168</v>
      </c>
      <c r="D361" t="s">
        <v>18</v>
      </c>
      <c r="E361" t="s">
        <v>17</v>
      </c>
      <c r="F361" s="17">
        <v>18415</v>
      </c>
      <c r="G361" s="17">
        <v>73050</v>
      </c>
    </row>
    <row r="362" spans="1:7" ht="17">
      <c r="A362" s="15"/>
      <c r="B362">
        <v>731506</v>
      </c>
      <c r="C362" t="s">
        <v>169</v>
      </c>
      <c r="D362" t="s">
        <v>18</v>
      </c>
      <c r="E362" t="s">
        <v>17</v>
      </c>
      <c r="F362" s="17">
        <v>18415</v>
      </c>
      <c r="G362" s="17">
        <v>73050</v>
      </c>
    </row>
    <row r="363" spans="1:7" ht="17">
      <c r="A363" s="15"/>
      <c r="B363">
        <v>731507</v>
      </c>
      <c r="C363" t="s">
        <v>170</v>
      </c>
      <c r="D363" t="s">
        <v>18</v>
      </c>
      <c r="E363" t="s">
        <v>17</v>
      </c>
      <c r="F363" s="17">
        <v>18415</v>
      </c>
      <c r="G363" s="17">
        <v>73050</v>
      </c>
    </row>
    <row r="364" spans="1:7" ht="17">
      <c r="A364" s="15"/>
      <c r="B364">
        <v>731508</v>
      </c>
      <c r="C364" t="s">
        <v>171</v>
      </c>
      <c r="D364" t="s">
        <v>18</v>
      </c>
      <c r="E364" t="s">
        <v>17</v>
      </c>
      <c r="F364" s="17">
        <v>18415</v>
      </c>
      <c r="G364" s="17">
        <v>73050</v>
      </c>
    </row>
    <row r="365" spans="1:7" ht="17">
      <c r="A365" s="15"/>
      <c r="B365">
        <v>731509</v>
      </c>
      <c r="C365" t="s">
        <v>452</v>
      </c>
      <c r="D365" t="s">
        <v>18</v>
      </c>
      <c r="E365" t="s">
        <v>17</v>
      </c>
      <c r="F365" s="17">
        <v>18415</v>
      </c>
      <c r="G365" s="17">
        <v>73050</v>
      </c>
    </row>
    <row r="366" spans="1:7" ht="17">
      <c r="A366" s="15"/>
      <c r="B366">
        <v>732000</v>
      </c>
      <c r="C366" t="s">
        <v>453</v>
      </c>
      <c r="D366" t="s">
        <v>16</v>
      </c>
      <c r="E366" t="s">
        <v>17</v>
      </c>
      <c r="F366" s="17">
        <v>18415</v>
      </c>
      <c r="G366" s="17">
        <v>73050</v>
      </c>
    </row>
    <row r="367" spans="1:7" ht="17">
      <c r="A367" s="15"/>
      <c r="B367">
        <v>732701</v>
      </c>
      <c r="C367" t="s">
        <v>177</v>
      </c>
      <c r="D367" t="s">
        <v>18</v>
      </c>
      <c r="E367" t="s">
        <v>17</v>
      </c>
      <c r="F367" s="17">
        <v>18415</v>
      </c>
      <c r="G367" s="17">
        <v>73050</v>
      </c>
    </row>
    <row r="368" spans="1:7" ht="17">
      <c r="A368" s="15"/>
      <c r="B368">
        <v>732702</v>
      </c>
      <c r="C368" t="s">
        <v>178</v>
      </c>
      <c r="D368" t="s">
        <v>18</v>
      </c>
      <c r="E368" t="s">
        <v>17</v>
      </c>
      <c r="F368" s="17">
        <v>18415</v>
      </c>
      <c r="G368" s="17">
        <v>73050</v>
      </c>
    </row>
    <row r="369" spans="1:7" ht="17">
      <c r="A369" s="15"/>
      <c r="B369">
        <v>732703</v>
      </c>
      <c r="C369" t="s">
        <v>222</v>
      </c>
      <c r="D369" t="s">
        <v>18</v>
      </c>
      <c r="E369" t="s">
        <v>17</v>
      </c>
      <c r="F369" s="17">
        <v>18415</v>
      </c>
      <c r="G369" s="17">
        <v>73050</v>
      </c>
    </row>
    <row r="370" spans="1:7" ht="17">
      <c r="A370" s="15"/>
      <c r="B370">
        <v>732704</v>
      </c>
      <c r="C370" t="s">
        <v>223</v>
      </c>
      <c r="D370" t="s">
        <v>18</v>
      </c>
      <c r="E370" t="s">
        <v>17</v>
      </c>
      <c r="F370" s="17">
        <v>18415</v>
      </c>
      <c r="G370" s="17">
        <v>73050</v>
      </c>
    </row>
    <row r="371" spans="1:7" ht="17">
      <c r="A371" s="15"/>
      <c r="B371">
        <v>732705</v>
      </c>
      <c r="C371" t="s">
        <v>454</v>
      </c>
      <c r="D371" t="s">
        <v>18</v>
      </c>
      <c r="E371" t="s">
        <v>17</v>
      </c>
      <c r="F371" s="17">
        <v>18415</v>
      </c>
      <c r="G371" s="17">
        <v>73050</v>
      </c>
    </row>
    <row r="372" spans="1:7" ht="17">
      <c r="A372" s="15"/>
      <c r="B372">
        <v>733000</v>
      </c>
      <c r="C372" t="s">
        <v>203</v>
      </c>
      <c r="D372" t="s">
        <v>16</v>
      </c>
      <c r="E372" t="s">
        <v>17</v>
      </c>
      <c r="F372" s="17">
        <v>18415</v>
      </c>
      <c r="G372" s="17">
        <v>73050</v>
      </c>
    </row>
    <row r="373" spans="1:7" ht="17">
      <c r="A373" s="15"/>
      <c r="B373">
        <v>733376</v>
      </c>
      <c r="C373" t="s">
        <v>203</v>
      </c>
      <c r="D373" t="s">
        <v>18</v>
      </c>
      <c r="E373" t="s">
        <v>17</v>
      </c>
      <c r="F373" s="17">
        <v>18415</v>
      </c>
      <c r="G373" s="17">
        <v>73050</v>
      </c>
    </row>
    <row r="374" spans="1:7" ht="17">
      <c r="A374" s="15"/>
      <c r="B374">
        <v>733377</v>
      </c>
      <c r="C374" t="s">
        <v>204</v>
      </c>
      <c r="D374" t="s">
        <v>18</v>
      </c>
      <c r="E374" t="s">
        <v>17</v>
      </c>
      <c r="F374" s="17">
        <v>18415</v>
      </c>
      <c r="G374" s="17">
        <v>73050</v>
      </c>
    </row>
    <row r="375" spans="1:7" ht="17">
      <c r="A375" s="15"/>
      <c r="B375">
        <v>733410</v>
      </c>
      <c r="C375" t="s">
        <v>141</v>
      </c>
      <c r="D375" t="s">
        <v>18</v>
      </c>
      <c r="E375" t="s">
        <v>17</v>
      </c>
      <c r="F375" s="17">
        <v>18415</v>
      </c>
      <c r="G375" s="17">
        <v>73050</v>
      </c>
    </row>
    <row r="376" spans="1:7" ht="17">
      <c r="A376" s="15"/>
      <c r="B376">
        <v>734000</v>
      </c>
      <c r="C376" t="s">
        <v>455</v>
      </c>
      <c r="D376" t="s">
        <v>16</v>
      </c>
      <c r="E376" t="s">
        <v>17</v>
      </c>
      <c r="F376" s="17">
        <v>18415</v>
      </c>
      <c r="G376" s="17">
        <v>73050</v>
      </c>
    </row>
    <row r="377" spans="1:7" ht="17">
      <c r="A377" s="15"/>
      <c r="B377">
        <v>734601</v>
      </c>
      <c r="C377" t="s">
        <v>172</v>
      </c>
      <c r="D377" t="s">
        <v>18</v>
      </c>
      <c r="E377" t="s">
        <v>17</v>
      </c>
      <c r="F377" s="17">
        <v>18415</v>
      </c>
      <c r="G377" s="17">
        <v>73050</v>
      </c>
    </row>
    <row r="378" spans="1:7" ht="17">
      <c r="A378" s="15"/>
      <c r="B378">
        <v>734602</v>
      </c>
      <c r="C378" t="s">
        <v>173</v>
      </c>
      <c r="D378" t="s">
        <v>18</v>
      </c>
      <c r="E378" t="s">
        <v>17</v>
      </c>
      <c r="F378" s="17">
        <v>18415</v>
      </c>
      <c r="G378" s="17">
        <v>73050</v>
      </c>
    </row>
    <row r="379" spans="1:7" ht="17">
      <c r="A379" s="15"/>
      <c r="B379">
        <v>734603</v>
      </c>
      <c r="C379" t="s">
        <v>174</v>
      </c>
      <c r="D379" t="s">
        <v>18</v>
      </c>
      <c r="E379" t="s">
        <v>17</v>
      </c>
      <c r="F379" s="17">
        <v>18415</v>
      </c>
      <c r="G379" s="17">
        <v>73050</v>
      </c>
    </row>
    <row r="380" spans="1:7" ht="17">
      <c r="A380" s="15"/>
      <c r="B380">
        <v>734604</v>
      </c>
      <c r="C380" t="s">
        <v>175</v>
      </c>
      <c r="D380" t="s">
        <v>18</v>
      </c>
      <c r="E380" t="s">
        <v>17</v>
      </c>
      <c r="F380" s="17">
        <v>18415</v>
      </c>
      <c r="G380" s="17">
        <v>73050</v>
      </c>
    </row>
    <row r="381" spans="1:7" ht="17">
      <c r="A381" s="15"/>
      <c r="B381">
        <v>734605</v>
      </c>
      <c r="C381" t="s">
        <v>176</v>
      </c>
      <c r="D381" t="s">
        <v>18</v>
      </c>
      <c r="E381" t="s">
        <v>17</v>
      </c>
      <c r="F381" s="17">
        <v>18415</v>
      </c>
      <c r="G381" s="17">
        <v>73050</v>
      </c>
    </row>
    <row r="382" spans="1:7" ht="17">
      <c r="A382" s="15"/>
      <c r="B382" t="s">
        <v>456</v>
      </c>
      <c r="C382" t="s">
        <v>457</v>
      </c>
      <c r="F382" s="17">
        <v>18415</v>
      </c>
      <c r="G382" s="17">
        <v>73050</v>
      </c>
    </row>
    <row r="383" spans="1:7" ht="17">
      <c r="A383" s="15"/>
      <c r="B383">
        <v>7410</v>
      </c>
      <c r="C383" t="s">
        <v>458</v>
      </c>
      <c r="D383" t="s">
        <v>16</v>
      </c>
      <c r="E383" t="s">
        <v>17</v>
      </c>
      <c r="F383" s="17">
        <v>18415</v>
      </c>
      <c r="G383" s="17">
        <v>73050</v>
      </c>
    </row>
    <row r="384" spans="1:7" ht="17">
      <c r="A384" s="15"/>
      <c r="B384">
        <v>741000</v>
      </c>
      <c r="C384" t="s">
        <v>458</v>
      </c>
      <c r="D384" t="s">
        <v>16</v>
      </c>
      <c r="E384" t="s">
        <v>17</v>
      </c>
      <c r="F384" s="17">
        <v>18415</v>
      </c>
      <c r="G384" s="17">
        <v>73050</v>
      </c>
    </row>
    <row r="385" spans="1:7" ht="17">
      <c r="A385" s="15"/>
      <c r="B385">
        <v>741102</v>
      </c>
      <c r="C385" t="s">
        <v>459</v>
      </c>
      <c r="D385" t="s">
        <v>18</v>
      </c>
      <c r="E385" t="s">
        <v>17</v>
      </c>
      <c r="F385" s="17">
        <v>18415</v>
      </c>
      <c r="G385" s="17">
        <v>73050</v>
      </c>
    </row>
    <row r="386" spans="1:7" ht="17">
      <c r="A386" s="15"/>
      <c r="B386">
        <v>741103</v>
      </c>
      <c r="C386" t="s">
        <v>460</v>
      </c>
      <c r="D386" t="s">
        <v>18</v>
      </c>
      <c r="E386" t="s">
        <v>17</v>
      </c>
      <c r="F386" s="17">
        <v>18415</v>
      </c>
      <c r="G386" s="17">
        <v>73050</v>
      </c>
    </row>
    <row r="387" spans="1:7" ht="17">
      <c r="A387" s="15"/>
      <c r="B387">
        <v>741104</v>
      </c>
      <c r="C387" t="s">
        <v>461</v>
      </c>
      <c r="D387" t="s">
        <v>18</v>
      </c>
      <c r="E387" t="s">
        <v>17</v>
      </c>
      <c r="F387" s="17">
        <v>18415</v>
      </c>
      <c r="G387" s="17">
        <v>73050</v>
      </c>
    </row>
    <row r="388" spans="1:7" ht="17">
      <c r="A388" s="15"/>
      <c r="B388">
        <v>741105</v>
      </c>
      <c r="C388" t="s">
        <v>462</v>
      </c>
      <c r="D388" t="s">
        <v>18</v>
      </c>
      <c r="E388" t="s">
        <v>17</v>
      </c>
      <c r="F388" s="17">
        <v>18415</v>
      </c>
      <c r="G388" s="17">
        <v>73050</v>
      </c>
    </row>
    <row r="389" spans="1:7" ht="17">
      <c r="A389" s="15"/>
      <c r="B389">
        <v>741106</v>
      </c>
      <c r="C389" t="s">
        <v>463</v>
      </c>
      <c r="D389" t="s">
        <v>18</v>
      </c>
      <c r="E389" t="s">
        <v>17</v>
      </c>
      <c r="F389" s="17">
        <v>18415</v>
      </c>
      <c r="G389" s="17">
        <v>73050</v>
      </c>
    </row>
    <row r="390" spans="1:7" ht="17">
      <c r="A390" s="15"/>
      <c r="B390">
        <v>741107</v>
      </c>
      <c r="C390" t="s">
        <v>464</v>
      </c>
      <c r="D390" t="s">
        <v>18</v>
      </c>
      <c r="E390" t="s">
        <v>17</v>
      </c>
      <c r="F390" s="17">
        <v>18415</v>
      </c>
      <c r="G390" s="17">
        <v>73050</v>
      </c>
    </row>
    <row r="391" spans="1:7" ht="17">
      <c r="A391" s="15"/>
      <c r="B391">
        <v>741108</v>
      </c>
      <c r="C391" t="s">
        <v>465</v>
      </c>
      <c r="D391" t="s">
        <v>18</v>
      </c>
      <c r="E391" t="s">
        <v>17</v>
      </c>
      <c r="F391" s="17">
        <v>18415</v>
      </c>
      <c r="G391" s="17">
        <v>73050</v>
      </c>
    </row>
    <row r="392" spans="1:7" ht="17">
      <c r="A392" s="15"/>
      <c r="B392">
        <v>741222</v>
      </c>
      <c r="C392" t="s">
        <v>466</v>
      </c>
      <c r="D392" t="s">
        <v>18</v>
      </c>
      <c r="E392" t="s">
        <v>17</v>
      </c>
      <c r="F392" s="17">
        <v>18415</v>
      </c>
      <c r="G392" s="17">
        <v>73050</v>
      </c>
    </row>
    <row r="393" spans="1:7" ht="17">
      <c r="A393" s="15"/>
      <c r="B393">
        <v>741223</v>
      </c>
      <c r="C393" t="s">
        <v>467</v>
      </c>
      <c r="D393" t="s">
        <v>18</v>
      </c>
      <c r="E393" t="s">
        <v>17</v>
      </c>
      <c r="F393" s="17">
        <v>18415</v>
      </c>
      <c r="G393" s="17">
        <v>73050</v>
      </c>
    </row>
    <row r="394" spans="1:7" ht="17">
      <c r="A394" s="15"/>
      <c r="B394">
        <v>741331</v>
      </c>
      <c r="C394" t="s">
        <v>136</v>
      </c>
      <c r="D394" t="s">
        <v>18</v>
      </c>
      <c r="E394" t="s">
        <v>17</v>
      </c>
      <c r="F394" s="17">
        <v>18415</v>
      </c>
      <c r="G394" s="17">
        <v>73050</v>
      </c>
    </row>
    <row r="395" spans="1:7" ht="17">
      <c r="A395" s="15"/>
      <c r="B395">
        <v>7420</v>
      </c>
      <c r="C395" t="s">
        <v>184</v>
      </c>
      <c r="D395" t="s">
        <v>16</v>
      </c>
      <c r="E395" t="s">
        <v>17</v>
      </c>
      <c r="F395" s="17">
        <v>18415</v>
      </c>
      <c r="G395" s="17">
        <v>73050</v>
      </c>
    </row>
    <row r="396" spans="1:7" ht="17">
      <c r="A396" s="15"/>
      <c r="B396">
        <v>742000</v>
      </c>
      <c r="C396" t="s">
        <v>184</v>
      </c>
      <c r="D396" t="s">
        <v>16</v>
      </c>
      <c r="E396" t="s">
        <v>17</v>
      </c>
      <c r="F396" s="17">
        <v>18415</v>
      </c>
      <c r="G396" s="17">
        <v>73050</v>
      </c>
    </row>
    <row r="397" spans="1:7" ht="17">
      <c r="A397" s="15"/>
      <c r="B397">
        <v>742201</v>
      </c>
      <c r="C397" t="s">
        <v>118</v>
      </c>
      <c r="D397" t="s">
        <v>18</v>
      </c>
      <c r="E397" t="s">
        <v>17</v>
      </c>
      <c r="F397" s="17">
        <v>18415</v>
      </c>
      <c r="G397" s="17">
        <v>73050</v>
      </c>
    </row>
    <row r="398" spans="1:7" ht="17">
      <c r="A398" s="15"/>
      <c r="B398">
        <v>742202</v>
      </c>
      <c r="C398" t="s">
        <v>468</v>
      </c>
      <c r="D398" t="s">
        <v>18</v>
      </c>
      <c r="E398" t="s">
        <v>17</v>
      </c>
      <c r="F398" s="17">
        <v>43944</v>
      </c>
      <c r="G398" s="17">
        <v>73050</v>
      </c>
    </row>
    <row r="399" spans="1:7" ht="17">
      <c r="A399" s="15"/>
      <c r="B399">
        <v>742204</v>
      </c>
      <c r="C399" t="s">
        <v>469</v>
      </c>
      <c r="D399" t="s">
        <v>18</v>
      </c>
      <c r="E399" t="s">
        <v>17</v>
      </c>
      <c r="F399" s="17">
        <v>18415</v>
      </c>
      <c r="G399" s="17">
        <v>73050</v>
      </c>
    </row>
    <row r="400" spans="1:7" ht="17">
      <c r="A400" s="15"/>
      <c r="B400">
        <v>7430</v>
      </c>
      <c r="C400" t="s">
        <v>470</v>
      </c>
      <c r="D400" t="s">
        <v>16</v>
      </c>
      <c r="E400" t="s">
        <v>17</v>
      </c>
      <c r="F400" s="17">
        <v>18415</v>
      </c>
      <c r="G400" s="17">
        <v>73050</v>
      </c>
    </row>
    <row r="401" spans="1:7" ht="17">
      <c r="A401" s="15"/>
      <c r="B401">
        <v>743000</v>
      </c>
      <c r="C401" t="s">
        <v>470</v>
      </c>
      <c r="D401" t="s">
        <v>16</v>
      </c>
      <c r="E401" t="s">
        <v>17</v>
      </c>
      <c r="F401" s="17">
        <v>18415</v>
      </c>
      <c r="G401" s="17">
        <v>73050</v>
      </c>
    </row>
    <row r="402" spans="1:7" ht="17">
      <c r="A402" s="15"/>
      <c r="B402">
        <v>743335</v>
      </c>
      <c r="C402" t="s">
        <v>471</v>
      </c>
      <c r="D402" t="s">
        <v>18</v>
      </c>
      <c r="E402" t="s">
        <v>17</v>
      </c>
      <c r="F402" s="17">
        <v>18415</v>
      </c>
      <c r="G402" s="17">
        <v>73050</v>
      </c>
    </row>
    <row r="403" spans="1:7" ht="17">
      <c r="A403" s="15"/>
      <c r="B403">
        <v>743336</v>
      </c>
      <c r="C403" t="s">
        <v>472</v>
      </c>
      <c r="D403" t="s">
        <v>18</v>
      </c>
      <c r="E403" t="s">
        <v>17</v>
      </c>
      <c r="F403" s="17">
        <v>18415</v>
      </c>
      <c r="G403" s="17">
        <v>73050</v>
      </c>
    </row>
    <row r="404" spans="1:7" ht="17">
      <c r="A404" s="15"/>
      <c r="B404">
        <v>743337</v>
      </c>
      <c r="C404" t="s">
        <v>129</v>
      </c>
      <c r="D404" t="s">
        <v>18</v>
      </c>
      <c r="E404" t="s">
        <v>17</v>
      </c>
      <c r="F404" s="17">
        <v>18415</v>
      </c>
      <c r="G404" s="17">
        <v>73050</v>
      </c>
    </row>
    <row r="405" spans="1:7" ht="17">
      <c r="A405" s="15"/>
      <c r="B405" t="s">
        <v>473</v>
      </c>
      <c r="C405" t="s">
        <v>474</v>
      </c>
      <c r="F405" s="17">
        <v>18415</v>
      </c>
      <c r="G405" s="17">
        <v>73050</v>
      </c>
    </row>
    <row r="406" spans="1:7" ht="17">
      <c r="A406" s="15"/>
      <c r="B406">
        <v>7500</v>
      </c>
      <c r="C406" t="s">
        <v>474</v>
      </c>
      <c r="D406" t="s">
        <v>16</v>
      </c>
      <c r="E406" t="s">
        <v>17</v>
      </c>
      <c r="F406" s="17">
        <v>18415</v>
      </c>
      <c r="G406" s="17">
        <v>73050</v>
      </c>
    </row>
    <row r="407" spans="1:7" ht="17">
      <c r="A407" s="15"/>
      <c r="B407">
        <v>751000</v>
      </c>
      <c r="C407" t="s">
        <v>475</v>
      </c>
      <c r="D407" t="s">
        <v>16</v>
      </c>
      <c r="E407" t="s">
        <v>17</v>
      </c>
      <c r="F407" s="17">
        <v>18415</v>
      </c>
      <c r="G407" s="17">
        <v>73050</v>
      </c>
    </row>
    <row r="408" spans="1:7" ht="17">
      <c r="A408" s="15"/>
      <c r="B408">
        <v>751001</v>
      </c>
      <c r="C408" t="s">
        <v>476</v>
      </c>
      <c r="D408" t="s">
        <v>18</v>
      </c>
      <c r="E408" t="s">
        <v>17</v>
      </c>
      <c r="F408" s="17">
        <v>18415</v>
      </c>
      <c r="G408" s="17">
        <v>73050</v>
      </c>
    </row>
    <row r="409" spans="1:7" ht="17">
      <c r="A409" s="15"/>
      <c r="B409">
        <v>751002</v>
      </c>
      <c r="C409" t="s">
        <v>477</v>
      </c>
      <c r="D409" t="s">
        <v>18</v>
      </c>
      <c r="E409" t="s">
        <v>17</v>
      </c>
      <c r="F409" s="17">
        <v>18415</v>
      </c>
      <c r="G409" s="17">
        <v>73050</v>
      </c>
    </row>
    <row r="410" spans="1:7" ht="17">
      <c r="A410" s="15"/>
      <c r="B410">
        <v>751003</v>
      </c>
      <c r="C410" t="s">
        <v>225</v>
      </c>
      <c r="D410" t="s">
        <v>18</v>
      </c>
      <c r="E410" t="s">
        <v>17</v>
      </c>
      <c r="F410" s="17">
        <v>18415</v>
      </c>
      <c r="G410" s="17">
        <v>73050</v>
      </c>
    </row>
    <row r="411" spans="1:7" ht="17">
      <c r="A411" s="15"/>
      <c r="B411">
        <v>751004</v>
      </c>
      <c r="C411" t="s">
        <v>226</v>
      </c>
      <c r="D411" t="s">
        <v>18</v>
      </c>
      <c r="E411" t="s">
        <v>17</v>
      </c>
      <c r="F411" s="17">
        <v>18415</v>
      </c>
      <c r="G411" s="17">
        <v>73050</v>
      </c>
    </row>
    <row r="412" spans="1:7" ht="17">
      <c r="A412" s="15"/>
      <c r="B412">
        <v>751005</v>
      </c>
      <c r="C412" t="s">
        <v>478</v>
      </c>
      <c r="D412" t="s">
        <v>18</v>
      </c>
      <c r="E412" t="s">
        <v>17</v>
      </c>
      <c r="F412" s="17">
        <v>43944</v>
      </c>
      <c r="G412" s="17">
        <v>73050</v>
      </c>
    </row>
    <row r="413" spans="1:7" ht="17">
      <c r="A413" s="15"/>
      <c r="B413">
        <v>752000</v>
      </c>
      <c r="C413" t="s">
        <v>479</v>
      </c>
      <c r="D413" t="s">
        <v>16</v>
      </c>
      <c r="E413" t="s">
        <v>17</v>
      </c>
      <c r="F413" s="17">
        <v>18415</v>
      </c>
      <c r="G413" s="17">
        <v>73050</v>
      </c>
    </row>
    <row r="414" spans="1:7" ht="17">
      <c r="A414" s="15"/>
      <c r="B414">
        <v>752031</v>
      </c>
      <c r="C414" t="s">
        <v>480</v>
      </c>
      <c r="D414" t="s">
        <v>18</v>
      </c>
      <c r="E414" t="s">
        <v>17</v>
      </c>
      <c r="F414" s="17">
        <v>18415</v>
      </c>
      <c r="G414" s="17">
        <v>73050</v>
      </c>
    </row>
    <row r="415" spans="1:7" ht="17">
      <c r="A415" s="15"/>
      <c r="B415">
        <v>752032</v>
      </c>
      <c r="C415" t="s">
        <v>224</v>
      </c>
      <c r="D415" t="s">
        <v>18</v>
      </c>
      <c r="E415" t="s">
        <v>17</v>
      </c>
      <c r="F415" s="17">
        <v>18415</v>
      </c>
      <c r="G415" s="17">
        <v>73050</v>
      </c>
    </row>
    <row r="416" spans="1:7" ht="17">
      <c r="A416" s="15"/>
      <c r="B416">
        <v>752040</v>
      </c>
      <c r="C416" t="s">
        <v>186</v>
      </c>
      <c r="D416" t="s">
        <v>18</v>
      </c>
      <c r="E416" t="s">
        <v>17</v>
      </c>
      <c r="F416" s="17">
        <v>18415</v>
      </c>
      <c r="G416" s="17">
        <v>73050</v>
      </c>
    </row>
    <row r="417" spans="1:7" ht="17">
      <c r="A417" s="15"/>
      <c r="B417">
        <v>753000</v>
      </c>
      <c r="C417" t="s">
        <v>481</v>
      </c>
      <c r="D417" t="s">
        <v>16</v>
      </c>
      <c r="E417" t="s">
        <v>17</v>
      </c>
      <c r="F417" s="17">
        <v>18415</v>
      </c>
      <c r="G417" s="17">
        <v>73050</v>
      </c>
    </row>
    <row r="418" spans="1:7" ht="17">
      <c r="A418" s="15"/>
      <c r="B418">
        <v>753001</v>
      </c>
      <c r="C418" t="s">
        <v>79</v>
      </c>
      <c r="D418" t="s">
        <v>18</v>
      </c>
      <c r="E418" t="s">
        <v>17</v>
      </c>
      <c r="F418" s="17">
        <v>18415</v>
      </c>
      <c r="G418" s="17">
        <v>73050</v>
      </c>
    </row>
    <row r="419" spans="1:7" ht="17">
      <c r="A419" s="15"/>
      <c r="B419">
        <v>753002</v>
      </c>
      <c r="C419" t="s">
        <v>187</v>
      </c>
      <c r="D419" t="s">
        <v>18</v>
      </c>
      <c r="E419" t="s">
        <v>17</v>
      </c>
      <c r="F419" s="17">
        <v>18415</v>
      </c>
      <c r="G419" s="17">
        <v>73050</v>
      </c>
    </row>
    <row r="420" spans="1:7" ht="17">
      <c r="A420" s="15"/>
      <c r="B420">
        <v>753003</v>
      </c>
      <c r="C420" t="s">
        <v>482</v>
      </c>
      <c r="D420" t="s">
        <v>18</v>
      </c>
      <c r="E420" t="s">
        <v>17</v>
      </c>
      <c r="F420" s="17">
        <v>43983</v>
      </c>
      <c r="G420" s="17">
        <v>73050</v>
      </c>
    </row>
    <row r="421" spans="1:7" ht="17">
      <c r="A421" s="15"/>
      <c r="B421">
        <v>760020</v>
      </c>
      <c r="C421" t="s">
        <v>483</v>
      </c>
      <c r="D421" t="s">
        <v>18</v>
      </c>
      <c r="E421" t="s">
        <v>17</v>
      </c>
      <c r="F421" s="17">
        <v>18415</v>
      </c>
      <c r="G421" s="17">
        <v>73050</v>
      </c>
    </row>
    <row r="422" spans="1:7" ht="17">
      <c r="A422" s="15"/>
      <c r="B422">
        <v>760021</v>
      </c>
      <c r="C422" t="s">
        <v>484</v>
      </c>
      <c r="D422" t="s">
        <v>18</v>
      </c>
      <c r="E422" t="s">
        <v>17</v>
      </c>
      <c r="F422" s="17">
        <v>18415</v>
      </c>
      <c r="G422" s="17">
        <v>73050</v>
      </c>
    </row>
    <row r="423" spans="1:7" ht="17">
      <c r="A423" s="15"/>
      <c r="B423">
        <v>760022</v>
      </c>
      <c r="C423" t="s">
        <v>485</v>
      </c>
      <c r="D423" t="s">
        <v>18</v>
      </c>
      <c r="E423" t="s">
        <v>17</v>
      </c>
      <c r="F423" s="17">
        <v>18415</v>
      </c>
      <c r="G423" s="17">
        <v>73050</v>
      </c>
    </row>
    <row r="424" spans="1:7" ht="17">
      <c r="A424" s="15"/>
      <c r="B424">
        <v>760023</v>
      </c>
      <c r="C424" t="s">
        <v>486</v>
      </c>
      <c r="D424" t="s">
        <v>18</v>
      </c>
      <c r="E424" t="s">
        <v>17</v>
      </c>
      <c r="F424" s="17">
        <v>18415</v>
      </c>
      <c r="G424" s="17">
        <v>73050</v>
      </c>
    </row>
    <row r="425" spans="1:7">
      <c r="B425">
        <v>760024</v>
      </c>
      <c r="C425" t="s">
        <v>487</v>
      </c>
      <c r="D425" t="s">
        <v>18</v>
      </c>
      <c r="E425" t="s">
        <v>17</v>
      </c>
      <c r="F425" s="17">
        <v>18415</v>
      </c>
      <c r="G425" s="17">
        <v>73050</v>
      </c>
    </row>
    <row r="426" spans="1:7" ht="17">
      <c r="A426" s="15"/>
      <c r="B426">
        <v>760025</v>
      </c>
      <c r="C426" t="s">
        <v>488</v>
      </c>
      <c r="D426" t="s">
        <v>18</v>
      </c>
      <c r="E426" t="s">
        <v>17</v>
      </c>
      <c r="F426" s="17">
        <v>18415</v>
      </c>
      <c r="G426" s="17">
        <v>73050</v>
      </c>
    </row>
    <row r="427" spans="1:7" ht="17">
      <c r="A427" s="15"/>
      <c r="B427" t="s">
        <v>489</v>
      </c>
      <c r="C427" t="s">
        <v>31</v>
      </c>
      <c r="F427" s="17">
        <v>18415</v>
      </c>
      <c r="G427" s="17">
        <v>73050</v>
      </c>
    </row>
    <row r="428" spans="1:7" ht="17">
      <c r="A428" s="15"/>
      <c r="B428">
        <v>7900</v>
      </c>
      <c r="C428" t="s">
        <v>31</v>
      </c>
      <c r="D428" t="s">
        <v>16</v>
      </c>
      <c r="E428" t="s">
        <v>17</v>
      </c>
      <c r="F428" s="17">
        <v>18415</v>
      </c>
      <c r="G428" s="17">
        <v>73050</v>
      </c>
    </row>
    <row r="429" spans="1:7" ht="17">
      <c r="A429" s="15"/>
      <c r="B429">
        <v>791000</v>
      </c>
      <c r="C429" t="s">
        <v>490</v>
      </c>
      <c r="D429" t="s">
        <v>16</v>
      </c>
      <c r="E429" t="s">
        <v>17</v>
      </c>
      <c r="F429" s="17">
        <v>18415</v>
      </c>
      <c r="G429" s="17">
        <v>73050</v>
      </c>
    </row>
    <row r="430" spans="1:7" ht="17">
      <c r="A430" s="15"/>
      <c r="B430">
        <v>791003</v>
      </c>
      <c r="C430" t="s">
        <v>108</v>
      </c>
      <c r="D430" t="s">
        <v>18</v>
      </c>
      <c r="E430" t="s">
        <v>17</v>
      </c>
      <c r="F430" s="17">
        <v>18415</v>
      </c>
      <c r="G430" s="17">
        <v>73050</v>
      </c>
    </row>
    <row r="431" spans="1:7" ht="17">
      <c r="A431" s="15"/>
      <c r="B431">
        <v>791004</v>
      </c>
      <c r="C431" t="s">
        <v>491</v>
      </c>
      <c r="D431" t="s">
        <v>18</v>
      </c>
      <c r="E431" t="s">
        <v>17</v>
      </c>
      <c r="F431" s="17">
        <v>18415</v>
      </c>
      <c r="G431" s="17">
        <v>73050</v>
      </c>
    </row>
    <row r="432" spans="1:7" ht="17">
      <c r="A432" s="15"/>
      <c r="B432">
        <v>791301</v>
      </c>
      <c r="C432" t="s">
        <v>119</v>
      </c>
      <c r="D432" t="s">
        <v>18</v>
      </c>
      <c r="E432" t="s">
        <v>17</v>
      </c>
      <c r="F432" s="17">
        <v>18415</v>
      </c>
      <c r="G432" s="17">
        <v>73050</v>
      </c>
    </row>
    <row r="433" spans="1:7" ht="17">
      <c r="A433" s="15"/>
      <c r="B433">
        <v>791302</v>
      </c>
      <c r="C433" t="s">
        <v>120</v>
      </c>
      <c r="D433" t="s">
        <v>18</v>
      </c>
      <c r="E433" t="s">
        <v>17</v>
      </c>
      <c r="F433" s="17">
        <v>18415</v>
      </c>
      <c r="G433" s="17">
        <v>73050</v>
      </c>
    </row>
    <row r="434" spans="1:7" ht="17">
      <c r="A434" s="15"/>
      <c r="B434">
        <v>791303</v>
      </c>
      <c r="C434" t="s">
        <v>121</v>
      </c>
      <c r="D434" t="s">
        <v>18</v>
      </c>
      <c r="E434" t="s">
        <v>17</v>
      </c>
      <c r="F434" s="17">
        <v>18415</v>
      </c>
      <c r="G434" s="17">
        <v>73050</v>
      </c>
    </row>
    <row r="435" spans="1:7" ht="17">
      <c r="A435" s="15"/>
      <c r="B435">
        <v>791304</v>
      </c>
      <c r="C435" t="s">
        <v>122</v>
      </c>
      <c r="D435" t="s">
        <v>18</v>
      </c>
      <c r="E435" t="s">
        <v>17</v>
      </c>
      <c r="F435" s="17">
        <v>18415</v>
      </c>
      <c r="G435" s="17">
        <v>73050</v>
      </c>
    </row>
    <row r="436" spans="1:7" ht="17">
      <c r="A436" s="15"/>
      <c r="B436">
        <v>791305</v>
      </c>
      <c r="C436" t="s">
        <v>492</v>
      </c>
      <c r="D436" t="s">
        <v>18</v>
      </c>
      <c r="E436" t="s">
        <v>17</v>
      </c>
      <c r="F436" s="17">
        <v>18415</v>
      </c>
      <c r="G436" s="17">
        <v>73050</v>
      </c>
    </row>
    <row r="437" spans="1:7" ht="17">
      <c r="A437" s="15"/>
      <c r="B437">
        <v>791306</v>
      </c>
      <c r="C437" t="s">
        <v>123</v>
      </c>
      <c r="D437" t="s">
        <v>18</v>
      </c>
      <c r="E437" t="s">
        <v>17</v>
      </c>
      <c r="F437" s="17">
        <v>18415</v>
      </c>
      <c r="G437" s="17">
        <v>73050</v>
      </c>
    </row>
    <row r="438" spans="1:7" ht="17">
      <c r="A438" s="15"/>
      <c r="B438">
        <v>791310</v>
      </c>
      <c r="C438" t="s">
        <v>124</v>
      </c>
      <c r="D438" t="s">
        <v>18</v>
      </c>
      <c r="E438" t="s">
        <v>17</v>
      </c>
      <c r="F438" s="17">
        <v>18415</v>
      </c>
      <c r="G438" s="17">
        <v>73050</v>
      </c>
    </row>
    <row r="439" spans="1:7" ht="17">
      <c r="A439" s="15"/>
      <c r="B439">
        <v>791311</v>
      </c>
      <c r="C439" t="s">
        <v>125</v>
      </c>
      <c r="D439" t="s">
        <v>18</v>
      </c>
      <c r="E439" t="s">
        <v>17</v>
      </c>
      <c r="F439" s="17">
        <v>18415</v>
      </c>
      <c r="G439" s="17">
        <v>73050</v>
      </c>
    </row>
    <row r="440" spans="1:7" ht="17">
      <c r="A440" s="15"/>
      <c r="B440">
        <v>791315</v>
      </c>
      <c r="C440" t="s">
        <v>126</v>
      </c>
      <c r="D440" t="s">
        <v>18</v>
      </c>
      <c r="E440" t="s">
        <v>17</v>
      </c>
      <c r="F440" s="17">
        <v>18415</v>
      </c>
      <c r="G440" s="17">
        <v>73050</v>
      </c>
    </row>
    <row r="441" spans="1:7" ht="17">
      <c r="A441" s="15"/>
      <c r="B441">
        <v>791320</v>
      </c>
      <c r="C441" t="s">
        <v>493</v>
      </c>
      <c r="D441" t="s">
        <v>18</v>
      </c>
      <c r="E441" t="s">
        <v>17</v>
      </c>
      <c r="F441" s="17">
        <v>18415</v>
      </c>
      <c r="G441" s="17">
        <v>73050</v>
      </c>
    </row>
    <row r="442" spans="1:7" ht="17">
      <c r="A442" s="15"/>
      <c r="B442">
        <v>791321</v>
      </c>
      <c r="C442" t="s">
        <v>494</v>
      </c>
      <c r="D442" t="s">
        <v>18</v>
      </c>
      <c r="E442" t="s">
        <v>17</v>
      </c>
      <c r="F442" s="17">
        <v>18415</v>
      </c>
      <c r="G442" s="17">
        <v>73050</v>
      </c>
    </row>
    <row r="443" spans="1:7" ht="17">
      <c r="A443" s="15"/>
      <c r="B443">
        <v>791325</v>
      </c>
      <c r="C443" t="s">
        <v>495</v>
      </c>
      <c r="D443" t="s">
        <v>18</v>
      </c>
      <c r="E443" t="s">
        <v>17</v>
      </c>
      <c r="F443" s="17">
        <v>18415</v>
      </c>
      <c r="G443" s="17">
        <v>73050</v>
      </c>
    </row>
    <row r="444" spans="1:7" ht="17">
      <c r="A444" s="15"/>
      <c r="B444">
        <v>791330</v>
      </c>
      <c r="C444" t="s">
        <v>128</v>
      </c>
      <c r="D444" t="s">
        <v>18</v>
      </c>
      <c r="E444" t="s">
        <v>17</v>
      </c>
      <c r="F444" s="17">
        <v>18415</v>
      </c>
      <c r="G444" s="17">
        <v>73050</v>
      </c>
    </row>
    <row r="445" spans="1:7" ht="17">
      <c r="A445" s="15"/>
      <c r="B445">
        <v>792000</v>
      </c>
      <c r="C445" t="s">
        <v>496</v>
      </c>
      <c r="D445" t="s">
        <v>16</v>
      </c>
      <c r="E445" t="s">
        <v>17</v>
      </c>
      <c r="F445" s="17">
        <v>18415</v>
      </c>
      <c r="G445" s="17">
        <v>73050</v>
      </c>
    </row>
    <row r="446" spans="1:7" ht="17">
      <c r="A446" s="15"/>
      <c r="B446">
        <v>792365</v>
      </c>
      <c r="C446" t="s">
        <v>497</v>
      </c>
      <c r="D446" t="s">
        <v>18</v>
      </c>
      <c r="E446" t="s">
        <v>17</v>
      </c>
      <c r="F446" s="17">
        <v>18415</v>
      </c>
      <c r="G446" s="17">
        <v>73050</v>
      </c>
    </row>
    <row r="447" spans="1:7" ht="17">
      <c r="A447" s="15"/>
      <c r="B447">
        <v>792366</v>
      </c>
      <c r="C447" t="s">
        <v>498</v>
      </c>
      <c r="D447" t="s">
        <v>18</v>
      </c>
      <c r="E447" t="s">
        <v>17</v>
      </c>
      <c r="F447" s="17">
        <v>18415</v>
      </c>
      <c r="G447" s="17">
        <v>73050</v>
      </c>
    </row>
    <row r="448" spans="1:7" ht="17">
      <c r="A448" s="15"/>
      <c r="B448">
        <v>792401</v>
      </c>
      <c r="C448" t="s">
        <v>499</v>
      </c>
      <c r="D448" t="s">
        <v>18</v>
      </c>
      <c r="E448" t="s">
        <v>17</v>
      </c>
      <c r="F448" s="17">
        <v>18415</v>
      </c>
      <c r="G448" s="17">
        <v>73050</v>
      </c>
    </row>
    <row r="449" spans="1:7" ht="17">
      <c r="A449" s="15"/>
      <c r="B449">
        <v>793000</v>
      </c>
      <c r="C449" t="s">
        <v>500</v>
      </c>
      <c r="D449" t="s">
        <v>16</v>
      </c>
      <c r="E449" t="s">
        <v>17</v>
      </c>
      <c r="F449" s="17">
        <v>18415</v>
      </c>
      <c r="G449" s="17">
        <v>73050</v>
      </c>
    </row>
    <row r="450" spans="1:7" ht="17">
      <c r="A450" s="15"/>
      <c r="B450">
        <v>793101</v>
      </c>
      <c r="C450" t="s">
        <v>501</v>
      </c>
      <c r="D450" t="s">
        <v>18</v>
      </c>
      <c r="E450" t="s">
        <v>17</v>
      </c>
      <c r="F450" s="17">
        <v>18415</v>
      </c>
      <c r="G450" s="17">
        <v>73050</v>
      </c>
    </row>
    <row r="451" spans="1:7" ht="17">
      <c r="A451" s="15"/>
      <c r="B451">
        <v>793102</v>
      </c>
      <c r="C451" t="s">
        <v>109</v>
      </c>
      <c r="D451" t="s">
        <v>18</v>
      </c>
      <c r="E451" t="s">
        <v>17</v>
      </c>
      <c r="F451" s="17">
        <v>18415</v>
      </c>
      <c r="G451" s="17">
        <v>73050</v>
      </c>
    </row>
    <row r="452" spans="1:7" ht="17">
      <c r="A452" s="15"/>
      <c r="B452">
        <v>793103</v>
      </c>
      <c r="C452" t="s">
        <v>110</v>
      </c>
      <c r="D452" t="s">
        <v>18</v>
      </c>
      <c r="E452" t="s">
        <v>17</v>
      </c>
      <c r="F452" s="17">
        <v>18415</v>
      </c>
      <c r="G452" s="17">
        <v>73050</v>
      </c>
    </row>
    <row r="453" spans="1:7" ht="17">
      <c r="A453" s="15"/>
      <c r="B453">
        <v>793104</v>
      </c>
      <c r="C453" t="s">
        <v>111</v>
      </c>
      <c r="D453" t="s">
        <v>18</v>
      </c>
      <c r="E453" t="s">
        <v>17</v>
      </c>
      <c r="F453" s="17">
        <v>18415</v>
      </c>
      <c r="G453" s="17">
        <v>73050</v>
      </c>
    </row>
    <row r="454" spans="1:7" ht="17">
      <c r="A454" s="15"/>
      <c r="B454">
        <v>793106</v>
      </c>
      <c r="C454" t="s">
        <v>113</v>
      </c>
      <c r="D454" t="s">
        <v>18</v>
      </c>
      <c r="E454" t="s">
        <v>17</v>
      </c>
      <c r="F454" s="17">
        <v>18415</v>
      </c>
      <c r="G454" s="17">
        <v>73050</v>
      </c>
    </row>
    <row r="455" spans="1:7" ht="17">
      <c r="A455" s="15"/>
      <c r="B455">
        <v>793107</v>
      </c>
      <c r="C455" t="s">
        <v>114</v>
      </c>
      <c r="D455" t="s">
        <v>18</v>
      </c>
      <c r="E455" t="s">
        <v>17</v>
      </c>
      <c r="F455" s="17">
        <v>18415</v>
      </c>
      <c r="G455" s="17">
        <v>73050</v>
      </c>
    </row>
    <row r="456" spans="1:7" ht="17">
      <c r="A456" s="15"/>
      <c r="B456">
        <v>793108</v>
      </c>
      <c r="C456" t="s">
        <v>502</v>
      </c>
      <c r="D456" t="s">
        <v>18</v>
      </c>
      <c r="E456" t="s">
        <v>17</v>
      </c>
      <c r="F456" s="17">
        <v>18415</v>
      </c>
      <c r="G456" s="17">
        <v>73050</v>
      </c>
    </row>
    <row r="457" spans="1:7" ht="17">
      <c r="A457" s="15"/>
      <c r="B457">
        <v>793111</v>
      </c>
      <c r="C457" t="s">
        <v>117</v>
      </c>
      <c r="D457" t="s">
        <v>18</v>
      </c>
      <c r="E457" t="s">
        <v>17</v>
      </c>
      <c r="F457" s="17">
        <v>18415</v>
      </c>
      <c r="G457" s="17">
        <v>73050</v>
      </c>
    </row>
    <row r="458" spans="1:7" ht="17">
      <c r="A458" s="15"/>
      <c r="B458">
        <v>798000</v>
      </c>
      <c r="C458" t="s">
        <v>503</v>
      </c>
      <c r="D458" t="s">
        <v>16</v>
      </c>
      <c r="E458" t="s">
        <v>17</v>
      </c>
      <c r="F458" s="17">
        <v>18415</v>
      </c>
      <c r="G458" s="17">
        <v>73050</v>
      </c>
    </row>
    <row r="459" spans="1:7" ht="17">
      <c r="A459" s="15"/>
      <c r="B459">
        <v>798371</v>
      </c>
      <c r="C459" t="s">
        <v>202</v>
      </c>
      <c r="D459" t="s">
        <v>18</v>
      </c>
      <c r="E459" t="s">
        <v>17</v>
      </c>
      <c r="F459" s="17">
        <v>18415</v>
      </c>
      <c r="G459" s="17">
        <v>73050</v>
      </c>
    </row>
    <row r="460" spans="1:7" ht="17">
      <c r="A460" s="15"/>
      <c r="B460">
        <v>798412</v>
      </c>
      <c r="C460" t="s">
        <v>142</v>
      </c>
      <c r="D460" t="s">
        <v>18</v>
      </c>
      <c r="E460" t="s">
        <v>17</v>
      </c>
      <c r="F460" s="17">
        <v>18415</v>
      </c>
      <c r="G460" s="17">
        <v>73050</v>
      </c>
    </row>
    <row r="461" spans="1:7" ht="17">
      <c r="A461" s="15"/>
      <c r="B461">
        <v>798413</v>
      </c>
      <c r="C461" t="s">
        <v>143</v>
      </c>
      <c r="D461" t="s">
        <v>18</v>
      </c>
      <c r="E461" t="s">
        <v>17</v>
      </c>
      <c r="F461" s="17">
        <v>18415</v>
      </c>
      <c r="G461" s="17">
        <v>73050</v>
      </c>
    </row>
    <row r="462" spans="1:7" ht="17">
      <c r="A462" s="15"/>
      <c r="B462">
        <v>799000</v>
      </c>
      <c r="C462" t="s">
        <v>31</v>
      </c>
      <c r="D462" t="s">
        <v>16</v>
      </c>
      <c r="E462" t="s">
        <v>17</v>
      </c>
      <c r="F462" s="17">
        <v>18415</v>
      </c>
      <c r="G462" s="17">
        <v>73050</v>
      </c>
    </row>
    <row r="463" spans="1:7" ht="17">
      <c r="A463" s="15"/>
      <c r="B463">
        <v>799105</v>
      </c>
      <c r="C463" t="s">
        <v>112</v>
      </c>
      <c r="D463" t="s">
        <v>18</v>
      </c>
      <c r="E463" t="s">
        <v>17</v>
      </c>
      <c r="F463" s="17">
        <v>18415</v>
      </c>
      <c r="G463" s="17">
        <v>73050</v>
      </c>
    </row>
    <row r="464" spans="1:7" ht="17">
      <c r="A464" s="15"/>
      <c r="B464">
        <v>799108</v>
      </c>
      <c r="C464" t="s">
        <v>115</v>
      </c>
      <c r="D464" t="s">
        <v>18</v>
      </c>
      <c r="E464" t="s">
        <v>17</v>
      </c>
      <c r="F464" s="17">
        <v>18415</v>
      </c>
      <c r="G464" s="17">
        <v>73050</v>
      </c>
    </row>
    <row r="465" spans="1:7" ht="17">
      <c r="A465" s="15"/>
      <c r="B465">
        <v>799109</v>
      </c>
      <c r="C465" t="s">
        <v>116</v>
      </c>
      <c r="D465" t="s">
        <v>18</v>
      </c>
      <c r="E465" t="s">
        <v>17</v>
      </c>
      <c r="F465" s="17">
        <v>18415</v>
      </c>
      <c r="G465" s="17">
        <v>73050</v>
      </c>
    </row>
    <row r="466" spans="1:7" ht="17">
      <c r="A466" s="15"/>
      <c r="B466">
        <v>799319</v>
      </c>
      <c r="C466" t="s">
        <v>504</v>
      </c>
      <c r="D466" t="s">
        <v>18</v>
      </c>
      <c r="E466" t="s">
        <v>17</v>
      </c>
      <c r="F466" s="17">
        <v>18415</v>
      </c>
      <c r="G466" s="17">
        <v>73050</v>
      </c>
    </row>
    <row r="467" spans="1:7" ht="17">
      <c r="A467" s="15"/>
      <c r="B467">
        <v>799326</v>
      </c>
      <c r="C467" t="s">
        <v>127</v>
      </c>
      <c r="D467" t="s">
        <v>18</v>
      </c>
      <c r="E467" t="s">
        <v>17</v>
      </c>
      <c r="F467" s="17">
        <v>18415</v>
      </c>
      <c r="G467" s="17">
        <v>73050</v>
      </c>
    </row>
    <row r="468" spans="1:7" ht="17">
      <c r="A468" s="15"/>
      <c r="B468">
        <v>799336</v>
      </c>
      <c r="C468" t="s">
        <v>505</v>
      </c>
      <c r="D468" t="s">
        <v>18</v>
      </c>
      <c r="E468" t="s">
        <v>17</v>
      </c>
      <c r="F468" s="17">
        <v>18415</v>
      </c>
      <c r="G468" s="17">
        <v>73050</v>
      </c>
    </row>
    <row r="469" spans="1:7" ht="17">
      <c r="A469" s="15"/>
      <c r="B469">
        <v>799340</v>
      </c>
      <c r="C469" t="s">
        <v>130</v>
      </c>
      <c r="D469" t="s">
        <v>18</v>
      </c>
      <c r="E469" t="s">
        <v>17</v>
      </c>
      <c r="F469" s="17">
        <v>18415</v>
      </c>
      <c r="G469" s="17">
        <v>73050</v>
      </c>
    </row>
    <row r="470" spans="1:7" ht="17">
      <c r="A470" s="15"/>
      <c r="B470">
        <v>799345</v>
      </c>
      <c r="C470" t="s">
        <v>131</v>
      </c>
      <c r="D470" t="s">
        <v>18</v>
      </c>
      <c r="E470" t="s">
        <v>17</v>
      </c>
      <c r="F470" s="17">
        <v>18415</v>
      </c>
      <c r="G470" s="17">
        <v>73050</v>
      </c>
    </row>
    <row r="471" spans="1:7" ht="17">
      <c r="A471" s="15"/>
      <c r="B471">
        <v>799346</v>
      </c>
      <c r="C471" t="s">
        <v>132</v>
      </c>
      <c r="D471" t="s">
        <v>18</v>
      </c>
      <c r="E471" t="s">
        <v>17</v>
      </c>
      <c r="F471" s="17">
        <v>18415</v>
      </c>
      <c r="G471" s="17">
        <v>73050</v>
      </c>
    </row>
    <row r="472" spans="1:7" ht="17">
      <c r="A472" s="15"/>
      <c r="B472">
        <v>799347</v>
      </c>
      <c r="C472" t="s">
        <v>506</v>
      </c>
      <c r="D472" t="s">
        <v>18</v>
      </c>
      <c r="E472" t="s">
        <v>17</v>
      </c>
      <c r="F472" s="17">
        <v>18415</v>
      </c>
      <c r="G472" s="17">
        <v>73050</v>
      </c>
    </row>
    <row r="473" spans="1:7" ht="17">
      <c r="A473" s="15"/>
      <c r="B473">
        <v>799350</v>
      </c>
      <c r="C473" t="s">
        <v>133</v>
      </c>
      <c r="D473" t="s">
        <v>18</v>
      </c>
      <c r="E473" t="s">
        <v>17</v>
      </c>
      <c r="F473" s="17">
        <v>18415</v>
      </c>
      <c r="G473" s="17">
        <v>73050</v>
      </c>
    </row>
    <row r="474" spans="1:7" ht="17">
      <c r="A474" s="15"/>
      <c r="B474">
        <v>799352</v>
      </c>
      <c r="C474" t="s">
        <v>134</v>
      </c>
      <c r="D474" t="s">
        <v>18</v>
      </c>
      <c r="E474" t="s">
        <v>17</v>
      </c>
      <c r="F474" s="17">
        <v>18415</v>
      </c>
      <c r="G474" s="17">
        <v>73050</v>
      </c>
    </row>
    <row r="475" spans="1:7" ht="17">
      <c r="A475" s="15"/>
      <c r="B475">
        <v>799353</v>
      </c>
      <c r="C475" t="s">
        <v>135</v>
      </c>
      <c r="D475" t="s">
        <v>18</v>
      </c>
      <c r="E475" t="s">
        <v>17</v>
      </c>
      <c r="F475" s="17">
        <v>18415</v>
      </c>
      <c r="G475" s="17">
        <v>73050</v>
      </c>
    </row>
    <row r="476" spans="1:7" ht="17">
      <c r="A476" s="15"/>
      <c r="B476">
        <v>799369</v>
      </c>
      <c r="C476" t="s">
        <v>137</v>
      </c>
      <c r="D476" t="s">
        <v>18</v>
      </c>
      <c r="E476" t="s">
        <v>17</v>
      </c>
      <c r="F476" s="17">
        <v>18415</v>
      </c>
      <c r="G476" s="17">
        <v>73050</v>
      </c>
    </row>
    <row r="477" spans="1:7" ht="17">
      <c r="A477" s="15"/>
      <c r="B477">
        <v>799370</v>
      </c>
      <c r="C477" t="s">
        <v>201</v>
      </c>
      <c r="D477" t="s">
        <v>18</v>
      </c>
      <c r="E477" t="s">
        <v>17</v>
      </c>
      <c r="F477" s="17">
        <v>18415</v>
      </c>
      <c r="G477" s="17">
        <v>73050</v>
      </c>
    </row>
    <row r="478" spans="1:7" ht="17">
      <c r="A478" s="15"/>
      <c r="B478">
        <v>799375</v>
      </c>
      <c r="C478" t="s">
        <v>31</v>
      </c>
      <c r="D478" t="s">
        <v>18</v>
      </c>
      <c r="E478" t="s">
        <v>17</v>
      </c>
      <c r="F478" s="17">
        <v>18415</v>
      </c>
      <c r="G478" s="17">
        <v>73050</v>
      </c>
    </row>
    <row r="479" spans="1:7" ht="17">
      <c r="A479" s="15"/>
      <c r="B479">
        <v>799476</v>
      </c>
      <c r="C479" t="s">
        <v>161</v>
      </c>
      <c r="D479" t="s">
        <v>18</v>
      </c>
      <c r="E479" t="s">
        <v>17</v>
      </c>
      <c r="F479" s="17">
        <v>18415</v>
      </c>
      <c r="G479" s="17">
        <v>73050</v>
      </c>
    </row>
    <row r="480" spans="1:7" ht="17">
      <c r="A480" s="15"/>
      <c r="B480">
        <v>799500</v>
      </c>
      <c r="C480" t="s">
        <v>507</v>
      </c>
      <c r="D480" t="s">
        <v>18</v>
      </c>
      <c r="E480" t="s">
        <v>17</v>
      </c>
      <c r="F480" s="17">
        <v>18415</v>
      </c>
      <c r="G480" s="17">
        <v>73050</v>
      </c>
    </row>
    <row r="481" spans="1:7" ht="17">
      <c r="A481" s="15"/>
      <c r="B481">
        <v>799606</v>
      </c>
      <c r="C481" t="s">
        <v>508</v>
      </c>
      <c r="D481" t="s">
        <v>18</v>
      </c>
      <c r="E481" t="s">
        <v>17</v>
      </c>
      <c r="F481" s="17">
        <v>43952</v>
      </c>
      <c r="G481" s="17">
        <v>73050</v>
      </c>
    </row>
  </sheetData>
  <phoneticPr fontId="22" type="noConversion"/>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 - Assumptions</vt:lpstr>
      <vt:lpstr>P&amp;L Undergraduate</vt:lpstr>
      <vt:lpstr>P&amp;L Graduate</vt:lpstr>
      <vt:lpstr>Account Listing</vt:lpstr>
      <vt:lpstr>'P&amp;L Undergraduate'!Print_Area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wilkes</dc:creator>
  <cp:lastModifiedBy>Smargiassi, Charlie</cp:lastModifiedBy>
  <cp:lastPrinted>2015-12-08T15:24:08Z</cp:lastPrinted>
  <dcterms:created xsi:type="dcterms:W3CDTF">2013-01-18T18:30:14Z</dcterms:created>
  <dcterms:modified xsi:type="dcterms:W3CDTF">2026-09-18T17:35:52Z</dcterms:modified>
</cp:coreProperties>
</file>