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nn.tomko\Desktop\"/>
    </mc:Choice>
  </mc:AlternateContent>
  <bookViews>
    <workbookView xWindow="0" yWindow="0" windowWidth="24675" windowHeight="12270"/>
  </bookViews>
  <sheets>
    <sheet name="Blank" sheetId="4" r:id="rId1"/>
    <sheet name="Example" sheetId="7" r:id="rId2"/>
  </sheets>
  <definedNames>
    <definedName name="_xlnm.Print_Area" localSheetId="0">Blank!$A$1:$P$63</definedName>
  </definedNames>
  <calcPr calcId="162913"/>
</workbook>
</file>

<file path=xl/calcChain.xml><?xml version="1.0" encoding="utf-8"?>
<calcChain xmlns="http://schemas.openxmlformats.org/spreadsheetml/2006/main">
  <c r="M23" i="4" l="1"/>
  <c r="O23" i="4"/>
  <c r="K23" i="4"/>
  <c r="I23" i="4"/>
  <c r="G23" i="4"/>
  <c r="O61" i="4" l="1"/>
  <c r="N35" i="7" l="1"/>
  <c r="L35" i="7"/>
  <c r="J35" i="7"/>
  <c r="H35" i="7"/>
  <c r="F35" i="7"/>
  <c r="F68" i="7" l="1"/>
  <c r="N53" i="7"/>
  <c r="N57" i="7" s="1"/>
  <c r="L53" i="7"/>
  <c r="L57" i="7" s="1"/>
  <c r="J53" i="7"/>
  <c r="J57" i="7" s="1"/>
  <c r="H53" i="7"/>
  <c r="H57" i="7" s="1"/>
  <c r="F53" i="7"/>
  <c r="F57" i="7" s="1"/>
  <c r="N42" i="7"/>
  <c r="L42" i="7"/>
  <c r="J42" i="7"/>
  <c r="H42" i="7"/>
  <c r="F42" i="7"/>
  <c r="N59" i="7" l="1"/>
  <c r="L59" i="7"/>
  <c r="J59" i="7"/>
  <c r="H59" i="7"/>
  <c r="F59" i="7"/>
  <c r="O36" i="4"/>
  <c r="O41" i="4" s="1"/>
  <c r="M36" i="4"/>
  <c r="M41" i="4" s="1"/>
  <c r="K36" i="4"/>
  <c r="K41" i="4" s="1"/>
  <c r="I36" i="4"/>
  <c r="I41" i="4" s="1"/>
  <c r="G36" i="4"/>
  <c r="G41" i="4" s="1"/>
  <c r="K28" i="4"/>
  <c r="I28" i="4"/>
  <c r="O28" i="4"/>
  <c r="M28" i="4"/>
  <c r="G28" i="4"/>
  <c r="G43" i="4" l="1"/>
  <c r="N61" i="7"/>
  <c r="N65" i="7" s="1"/>
  <c r="N71" i="7" s="1"/>
  <c r="F69" i="7" s="1"/>
  <c r="K43" i="4"/>
  <c r="O43" i="4"/>
  <c r="I43" i="4"/>
  <c r="M43" i="4"/>
  <c r="O62" i="4" l="1"/>
</calcChain>
</file>

<file path=xl/sharedStrings.xml><?xml version="1.0" encoding="utf-8"?>
<sst xmlns="http://schemas.openxmlformats.org/spreadsheetml/2006/main" count="138" uniqueCount="88">
  <si>
    <t>EMPLOYEE TRAVEL REIMBURSEMENT REQUEST AND TRAVEL ADVANCE RECONCILIATION</t>
  </si>
  <si>
    <t>WIN #</t>
  </si>
  <si>
    <t xml:space="preserve">Pay to </t>
  </si>
  <si>
    <t>Address</t>
  </si>
  <si>
    <t>Phone</t>
  </si>
  <si>
    <t>Breakfast</t>
  </si>
  <si>
    <t xml:space="preserve">Lunch </t>
  </si>
  <si>
    <t>Dinner</t>
  </si>
  <si>
    <t>Meals Subtotal</t>
  </si>
  <si>
    <t>Location==&gt;&gt;</t>
  </si>
  <si>
    <t>Date===&gt;&gt;&gt;</t>
  </si>
  <si>
    <t>$ Amount</t>
  </si>
  <si>
    <t>Hotel and Transportation</t>
  </si>
  <si>
    <t># guests</t>
  </si>
  <si>
    <t>Subtract Alcohol (enter as - )</t>
  </si>
  <si>
    <t>Subtract personal  (enter as -)</t>
  </si>
  <si>
    <t>Hotels/Transportation Subtotal</t>
  </si>
  <si>
    <t>Allowable Meals</t>
  </si>
  <si>
    <t>Total Allowable Expenses</t>
  </si>
  <si>
    <t>Total Reimbursement Amount</t>
  </si>
  <si>
    <t>Amount from Additional Sheets, if applicable</t>
  </si>
  <si>
    <t>Less: Travel advance - enter as -</t>
  </si>
  <si>
    <t>If no advance was received, enter zero</t>
  </si>
  <si>
    <t xml:space="preserve">Reimbursement to Employee (if positive) </t>
  </si>
  <si>
    <t>or Owed to Wilkes* (if Negative)</t>
  </si>
  <si>
    <t>*If funds are owed back to Wilkes, please bring</t>
  </si>
  <si>
    <t>cash or a check made payable to Wilkes University</t>
  </si>
  <si>
    <t>along with a CASH RECEIPT TRANSMITTAL FORM</t>
  </si>
  <si>
    <t>Amount</t>
  </si>
  <si>
    <t>Jane Doe</t>
  </si>
  <si>
    <t>570-867-5309</t>
  </si>
  <si>
    <t xml:space="preserve">TOTAL EXPENSES </t>
  </si>
  <si>
    <t>Airfare/Luggage fees</t>
  </si>
  <si>
    <t>Registration fee</t>
  </si>
  <si>
    <t>Hotel / Lodging</t>
  </si>
  <si>
    <t>Auto Rental/Taxi/Tolls/Parking</t>
  </si>
  <si>
    <t>Other - Please list:</t>
  </si>
  <si>
    <t>https://www.gsa.gov/travel/plan-book/per-diem-rates</t>
  </si>
  <si>
    <t>Meals and Incidentals</t>
  </si>
  <si>
    <t>Incidentals (including gratuities for drivers, etc.)</t>
  </si>
  <si>
    <t>*Gratuities which do not have a receipt such as baggage handlers, bus drivers, etc. will be allowed  provided they are reasonable within industry standards and included within the $60 limit.</t>
  </si>
  <si>
    <t>1 Any Street</t>
  </si>
  <si>
    <t>Wilkes-Barre, PA 18702</t>
  </si>
  <si>
    <t>Apartment 3</t>
  </si>
  <si>
    <t>Philadelphia, PA</t>
  </si>
  <si>
    <t>Course Workbook</t>
  </si>
  <si>
    <t>Supporting receipts* must be attached as well as a MapQuest or equivalent.</t>
  </si>
  <si>
    <t>M&amp;IE Ceiling</t>
  </si>
  <si>
    <t>Business purpose of travel</t>
  </si>
  <si>
    <r>
      <t>M&amp;IE Ceiling</t>
    </r>
    <r>
      <rPr>
        <sz val="8"/>
        <color theme="1"/>
        <rFont val="Tahoma"/>
        <family val="2"/>
      </rPr>
      <t xml:space="preserve"> </t>
    </r>
  </si>
  <si>
    <t>Signatures:</t>
  </si>
  <si>
    <t>Employee:</t>
  </si>
  <si>
    <t>Approved By :</t>
  </si>
  <si>
    <t>Meals and incidentals including gratuities are subject to a $60/day per employee limit.  Exceptions for specific locations require an attached printout from:</t>
  </si>
  <si>
    <t>Mileage:</t>
  </si>
  <si>
    <t xml:space="preserve">FOAPA(S) TO BE CHARGED </t>
  </si>
  <si>
    <t>FUND</t>
  </si>
  <si>
    <t>ORG</t>
  </si>
  <si>
    <t>ACCOUNT</t>
  </si>
  <si>
    <t>PROGRAM</t>
  </si>
  <si>
    <t>ACTIVITY</t>
  </si>
  <si>
    <t>Personal Auto (calculates # miles x $0.625)</t>
  </si>
  <si>
    <t>Breakfast/Lunch/Dinner</t>
  </si>
  <si>
    <t>Address:</t>
  </si>
  <si>
    <t xml:space="preserve">Registration fee </t>
  </si>
  <si>
    <t xml:space="preserve">Airfare/Luggage fees </t>
  </si>
  <si>
    <t>Phone#</t>
  </si>
  <si>
    <t>ACCT</t>
  </si>
  <si>
    <t>Less: Travel advance-enter as (-) If no advance was received, enter zero</t>
  </si>
  <si>
    <t># miles</t>
  </si>
  <si>
    <r>
      <t>Reimbursement to Employee (if positive) or Owed to Wilkes</t>
    </r>
    <r>
      <rPr>
        <b/>
        <sz val="12"/>
        <color theme="1"/>
        <rFont val="Tahoma"/>
        <family val="2"/>
      </rPr>
      <t>*</t>
    </r>
    <r>
      <rPr>
        <sz val="12"/>
        <color theme="1"/>
        <rFont val="Tahoma"/>
        <family val="2"/>
      </rPr>
      <t xml:space="preserve"> (if negative)</t>
    </r>
  </si>
  <si>
    <t>AMOUNT</t>
  </si>
  <si>
    <t>Date===&gt;&gt;</t>
  </si>
  <si>
    <t>Required for All Requests:</t>
  </si>
  <si>
    <t>I hereby certify that all expenses on this report were incurred on behalf of Wilkes University and to support the department (or grant) to which funds are charged</t>
  </si>
  <si>
    <t>Payable to:</t>
  </si>
  <si>
    <t>Employee Travel Reimbursement Request</t>
  </si>
  <si>
    <t>Business purpose of travel===&gt;&gt;</t>
  </si>
  <si>
    <t>Hotel/Transportation Expenses</t>
  </si>
  <si>
    <t>Meals and Incidentals Subtotal</t>
  </si>
  <si>
    <t>WIN</t>
  </si>
  <si>
    <r>
      <t>Personal Aut</t>
    </r>
    <r>
      <rPr>
        <b/>
        <sz val="12"/>
        <color theme="1"/>
        <rFont val="Tahoma"/>
        <family val="2"/>
      </rPr>
      <t xml:space="preserve">o  </t>
    </r>
    <r>
      <rPr>
        <sz val="12"/>
        <color theme="1"/>
        <rFont val="Tahoma"/>
        <family val="2"/>
      </rPr>
      <t>(calculates #miles x $0.655)</t>
    </r>
  </si>
  <si>
    <t>Destination=&gt;</t>
  </si>
  <si>
    <t>Wilkes University</t>
  </si>
  <si>
    <t>ORSP Signature If required</t>
  </si>
  <si>
    <t>Less: Amount over Grant/Budget Approval-enter      as (-)   If full amount is approved, enter zero</t>
  </si>
  <si>
    <r>
      <t xml:space="preserve">                    Signature-Budget Manager </t>
    </r>
    <r>
      <rPr>
        <sz val="10"/>
        <color theme="1"/>
        <rFont val="Tahoma"/>
        <family val="2"/>
      </rPr>
      <t>or</t>
    </r>
    <r>
      <rPr>
        <sz val="12"/>
        <color theme="1"/>
        <rFont val="Tahoma"/>
        <family val="2"/>
      </rPr>
      <t xml:space="preserve"> VP      </t>
    </r>
  </si>
  <si>
    <t xml:space="preserve">              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</si>
</sst>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sz val="11"/>
      <color rgb="FFFF0000"/>
      <name val="Tahoma"/>
      <family val="2"/>
    </font>
    <font>
      <u/>
      <sz val="10"/>
      <color theme="10"/>
      <name val="Tahoma"/>
      <family val="2"/>
    </font>
    <font>
      <sz val="8"/>
      <color theme="1"/>
      <name val="Tahoma"/>
      <family val="2"/>
    </font>
    <font>
      <sz val="11"/>
      <color rgb="FF9C650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u/>
      <sz val="12"/>
      <color theme="10"/>
      <name val="Tahoma"/>
      <family val="2"/>
    </font>
    <font>
      <b/>
      <sz val="36"/>
      <color theme="1"/>
      <name val="Tahoma"/>
      <family val="2"/>
    </font>
    <font>
      <b/>
      <sz val="26"/>
      <color theme="1"/>
      <name val="Tahoma"/>
      <family val="2"/>
    </font>
    <font>
      <sz val="14"/>
      <color rgb="FFFF0000"/>
      <name val="Tahoma"/>
      <family val="2"/>
    </font>
    <font>
      <b/>
      <sz val="13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34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3" fillId="0" borderId="0" xfId="0" applyFont="1" applyProtection="1"/>
    <xf numFmtId="0" fontId="5" fillId="0" borderId="0" xfId="0" applyFont="1" applyFill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0" fontId="4" fillId="0" borderId="0" xfId="0" applyFont="1" applyAlignment="1" applyProtection="1">
      <alignment wrapTex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4" fontId="4" fillId="0" borderId="0" xfId="1" applyFont="1" applyBorder="1" applyProtection="1"/>
    <xf numFmtId="44" fontId="3" fillId="0" borderId="0" xfId="1" applyFont="1" applyProtection="1"/>
    <xf numFmtId="44" fontId="4" fillId="0" borderId="0" xfId="1" applyFont="1" applyProtection="1"/>
    <xf numFmtId="44" fontId="2" fillId="0" borderId="1" xfId="1" applyFont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3" fillId="0" borderId="0" xfId="0" applyFont="1" applyFill="1" applyProtection="1"/>
    <xf numFmtId="44" fontId="3" fillId="0" borderId="6" xfId="0" applyNumberFormat="1" applyFont="1" applyFill="1" applyBorder="1" applyProtection="1"/>
    <xf numFmtId="0" fontId="0" fillId="0" borderId="0" xfId="0" applyFont="1" applyFill="1" applyProtection="1"/>
    <xf numFmtId="0" fontId="0" fillId="0" borderId="0" xfId="0" applyFont="1" applyProtection="1"/>
    <xf numFmtId="44" fontId="2" fillId="3" borderId="2" xfId="0" applyNumberFormat="1" applyFont="1" applyFill="1" applyBorder="1" applyProtection="1"/>
    <xf numFmtId="44" fontId="3" fillId="0" borderId="1" xfId="0" applyNumberFormat="1" applyFont="1" applyBorder="1" applyProtection="1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44" fontId="3" fillId="2" borderId="2" xfId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6" fillId="0" borderId="0" xfId="0" applyFont="1" applyFill="1" applyAlignment="1" applyProtection="1">
      <alignment horizontal="centerContinuous"/>
    </xf>
    <xf numFmtId="0" fontId="7" fillId="0" borderId="0" xfId="0" applyFont="1" applyProtection="1"/>
    <xf numFmtId="0" fontId="8" fillId="0" borderId="0" xfId="2"/>
    <xf numFmtId="0" fontId="0" fillId="0" borderId="0" xfId="0" applyProtection="1"/>
    <xf numFmtId="44" fontId="3" fillId="0" borderId="0" xfId="0" applyNumberFormat="1" applyFont="1" applyProtection="1"/>
    <xf numFmtId="0" fontId="3" fillId="2" borderId="3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37" fontId="3" fillId="2" borderId="2" xfId="1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44" fontId="3" fillId="0" borderId="2" xfId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44" fontId="3" fillId="2" borderId="3" xfId="1" applyFont="1" applyFill="1" applyBorder="1" applyProtection="1">
      <protection locked="0"/>
    </xf>
    <xf numFmtId="0" fontId="3" fillId="0" borderId="2" xfId="0" applyFont="1" applyBorder="1" applyProtection="1"/>
    <xf numFmtId="0" fontId="2" fillId="0" borderId="0" xfId="0" applyFont="1" applyBorder="1" applyProtection="1"/>
    <xf numFmtId="44" fontId="3" fillId="0" borderId="0" xfId="1" applyFont="1" applyBorder="1" applyAlignment="1" applyProtection="1">
      <alignment horizontal="center"/>
    </xf>
    <xf numFmtId="44" fontId="3" fillId="0" borderId="0" xfId="0" applyNumberFormat="1" applyFont="1" applyBorder="1" applyProtection="1"/>
    <xf numFmtId="0" fontId="11" fillId="0" borderId="0" xfId="0" applyFont="1" applyBorder="1"/>
    <xf numFmtId="0" fontId="0" fillId="0" borderId="0" xfId="0" applyBorder="1"/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/>
    <xf numFmtId="0" fontId="0" fillId="0" borderId="0" xfId="0"/>
    <xf numFmtId="0" fontId="3" fillId="0" borderId="14" xfId="0" applyFont="1" applyBorder="1" applyProtection="1"/>
    <xf numFmtId="0" fontId="3" fillId="0" borderId="10" xfId="0" applyFont="1" applyBorder="1" applyAlignment="1" applyProtection="1">
      <alignment vertical="center"/>
    </xf>
    <xf numFmtId="0" fontId="0" fillId="0" borderId="0" xfId="0" applyFill="1" applyBorder="1"/>
    <xf numFmtId="0" fontId="0" fillId="0" borderId="0" xfId="0" applyBorder="1" applyAlignment="1"/>
    <xf numFmtId="44" fontId="12" fillId="6" borderId="2" xfId="1" applyFont="1" applyFill="1" applyBorder="1" applyProtection="1"/>
    <xf numFmtId="44" fontId="12" fillId="6" borderId="2" xfId="1" applyFont="1" applyFill="1" applyBorder="1" applyProtection="1">
      <protection locked="0"/>
    </xf>
    <xf numFmtId="44" fontId="12" fillId="6" borderId="2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10" fillId="0" borderId="0" xfId="3" applyFill="1" applyBorder="1" applyAlignment="1"/>
    <xf numFmtId="0" fontId="3" fillId="0" borderId="12" xfId="0" applyFont="1" applyBorder="1" applyProtection="1"/>
    <xf numFmtId="0" fontId="4" fillId="0" borderId="12" xfId="0" applyFont="1" applyBorder="1" applyProtection="1"/>
    <xf numFmtId="0" fontId="3" fillId="0" borderId="13" xfId="0" applyFont="1" applyBorder="1" applyProtection="1"/>
    <xf numFmtId="0" fontId="3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10" xfId="0" applyFont="1" applyBorder="1" applyProtection="1"/>
    <xf numFmtId="0" fontId="4" fillId="0" borderId="0" xfId="0" applyFont="1" applyBorder="1" applyAlignment="1" applyProtection="1">
      <alignment wrapText="1"/>
    </xf>
    <xf numFmtId="0" fontId="11" fillId="0" borderId="0" xfId="0" applyFont="1" applyBorder="1" applyProtection="1"/>
    <xf numFmtId="0" fontId="3" fillId="0" borderId="16" xfId="0" applyFont="1" applyBorder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3" fillId="0" borderId="11" xfId="0" applyFont="1" applyBorder="1" applyProtection="1"/>
    <xf numFmtId="0" fontId="2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centerContinuous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8" xfId="0" applyFont="1" applyBorder="1" applyProtection="1"/>
    <xf numFmtId="0" fontId="6" fillId="0" borderId="19" xfId="0" applyFont="1" applyBorder="1" applyProtection="1"/>
    <xf numFmtId="0" fontId="3" fillId="0" borderId="19" xfId="0" applyFont="1" applyBorder="1" applyProtection="1"/>
    <xf numFmtId="0" fontId="4" fillId="0" borderId="19" xfId="0" applyFont="1" applyBorder="1" applyProtection="1"/>
    <xf numFmtId="0" fontId="3" fillId="0" borderId="19" xfId="0" applyFont="1" applyFill="1" applyBorder="1" applyAlignment="1" applyProtection="1">
      <alignment horizontal="centerContinuous"/>
    </xf>
    <xf numFmtId="0" fontId="4" fillId="0" borderId="19" xfId="0" applyFont="1" applyFill="1" applyBorder="1" applyAlignment="1" applyProtection="1">
      <alignment horizontal="centerContinuous"/>
    </xf>
    <xf numFmtId="0" fontId="3" fillId="0" borderId="20" xfId="0" applyFont="1" applyBorder="1" applyProtection="1"/>
    <xf numFmtId="0" fontId="3" fillId="0" borderId="22" xfId="0" applyFont="1" applyBorder="1" applyProtection="1"/>
    <xf numFmtId="0" fontId="3" fillId="0" borderId="21" xfId="0" applyFont="1" applyBorder="1" applyAlignment="1" applyProtection="1">
      <alignment horizontal="left"/>
    </xf>
    <xf numFmtId="0" fontId="3" fillId="0" borderId="21" xfId="0" applyFont="1" applyBorder="1" applyProtection="1"/>
    <xf numFmtId="0" fontId="3" fillId="0" borderId="21" xfId="0" applyFont="1" applyBorder="1" applyAlignment="1" applyProtection="1"/>
    <xf numFmtId="0" fontId="3" fillId="0" borderId="23" xfId="0" applyFont="1" applyBorder="1" applyProtection="1"/>
    <xf numFmtId="0" fontId="4" fillId="0" borderId="14" xfId="0" applyFont="1" applyBorder="1" applyProtection="1"/>
    <xf numFmtId="0" fontId="3" fillId="0" borderId="24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3" fillId="0" borderId="19" xfId="0" applyFont="1" applyBorder="1" applyAlignment="1" applyProtection="1">
      <alignment wrapText="1"/>
    </xf>
    <xf numFmtId="0" fontId="4" fillId="0" borderId="19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wrapText="1"/>
    </xf>
    <xf numFmtId="0" fontId="6" fillId="0" borderId="14" xfId="0" applyFont="1" applyBorder="1" applyProtection="1"/>
    <xf numFmtId="0" fontId="2" fillId="0" borderId="14" xfId="0" applyFont="1" applyBorder="1" applyProtection="1"/>
    <xf numFmtId="44" fontId="2" fillId="0" borderId="14" xfId="1" applyFont="1" applyBorder="1" applyProtection="1"/>
    <xf numFmtId="44" fontId="12" fillId="0" borderId="0" xfId="1" applyFont="1" applyBorder="1" applyProtection="1"/>
    <xf numFmtId="44" fontId="3" fillId="0" borderId="0" xfId="1" applyFont="1" applyBorder="1" applyProtection="1"/>
    <xf numFmtId="44" fontId="3" fillId="0" borderId="22" xfId="1" applyFont="1" applyBorder="1" applyProtection="1"/>
    <xf numFmtId="44" fontId="11" fillId="6" borderId="6" xfId="0" applyNumberFormat="1" applyFont="1" applyFill="1" applyBorder="1" applyProtection="1"/>
    <xf numFmtId="44" fontId="11" fillId="5" borderId="17" xfId="0" applyNumberFormat="1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3" fillId="0" borderId="0" xfId="0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21" xfId="0" applyFont="1" applyFill="1" applyBorder="1" applyAlignment="1" applyProtection="1">
      <alignment vertical="center"/>
    </xf>
    <xf numFmtId="0" fontId="11" fillId="0" borderId="21" xfId="0" applyFont="1" applyBorder="1"/>
    <xf numFmtId="0" fontId="0" fillId="0" borderId="21" xfId="0" applyBorder="1"/>
    <xf numFmtId="0" fontId="3" fillId="0" borderId="21" xfId="0" applyFont="1" applyBorder="1" applyAlignment="1" applyProtection="1">
      <alignment horizontal="left" vertical="top"/>
    </xf>
    <xf numFmtId="0" fontId="13" fillId="0" borderId="1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wrapText="1"/>
    </xf>
    <xf numFmtId="44" fontId="12" fillId="0" borderId="0" xfId="1" applyFont="1" applyBorder="1" applyAlignment="1" applyProtection="1">
      <alignment horizontal="left" vertical="center"/>
    </xf>
    <xf numFmtId="44" fontId="3" fillId="0" borderId="0" xfId="1" applyFont="1" applyBorder="1" applyAlignment="1" applyProtection="1">
      <alignment vertical="center"/>
    </xf>
    <xf numFmtId="44" fontId="4" fillId="0" borderId="0" xfId="1" applyFont="1" applyBorder="1" applyAlignment="1" applyProtection="1">
      <alignment vertical="center"/>
    </xf>
    <xf numFmtId="44" fontId="3" fillId="0" borderId="22" xfId="1" applyFont="1" applyBorder="1" applyAlignment="1" applyProtection="1">
      <alignment vertical="center"/>
    </xf>
    <xf numFmtId="44" fontId="3" fillId="0" borderId="0" xfId="1" applyFont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21" xfId="0" applyFont="1" applyBorder="1" applyAlignment="1" applyProtection="1"/>
    <xf numFmtId="0" fontId="12" fillId="6" borderId="2" xfId="0" applyFont="1" applyFill="1" applyBorder="1" applyAlignment="1" applyProtection="1">
      <alignment vertical="center"/>
      <protection locked="0"/>
    </xf>
    <xf numFmtId="0" fontId="12" fillId="6" borderId="2" xfId="0" applyFont="1" applyFill="1" applyBorder="1" applyProtection="1"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44" fontId="12" fillId="6" borderId="15" xfId="1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center"/>
    </xf>
    <xf numFmtId="44" fontId="12" fillId="0" borderId="2" xfId="1" applyFont="1" applyFill="1" applyBorder="1" applyProtection="1"/>
    <xf numFmtId="44" fontId="11" fillId="0" borderId="1" xfId="1" applyFont="1" applyBorder="1" applyProtection="1"/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44" fontId="12" fillId="2" borderId="2" xfId="1" applyFont="1" applyFill="1" applyBorder="1" applyProtection="1">
      <protection locked="0"/>
    </xf>
    <xf numFmtId="44" fontId="12" fillId="0" borderId="0" xfId="1" applyFont="1" applyBorder="1" applyAlignment="1" applyProtection="1">
      <alignment vertical="center"/>
    </xf>
    <xf numFmtId="37" fontId="12" fillId="6" borderId="2" xfId="1" applyNumberFormat="1" applyFont="1" applyFill="1" applyBorder="1" applyAlignment="1" applyProtection="1">
      <alignment horizontal="center"/>
      <protection locked="0"/>
    </xf>
    <xf numFmtId="14" fontId="12" fillId="6" borderId="2" xfId="0" applyNumberFormat="1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44" fontId="12" fillId="0" borderId="2" xfId="1" applyFont="1" applyFill="1" applyBorder="1" applyProtection="1">
      <protection locked="0"/>
    </xf>
    <xf numFmtId="44" fontId="11" fillId="0" borderId="25" xfId="1" applyFont="1" applyBorder="1" applyProtection="1"/>
    <xf numFmtId="0" fontId="11" fillId="0" borderId="21" xfId="0" applyFont="1" applyBorder="1" applyProtection="1"/>
    <xf numFmtId="0" fontId="3" fillId="0" borderId="0" xfId="0" applyFont="1" applyBorder="1"/>
    <xf numFmtId="0" fontId="3" fillId="0" borderId="0" xfId="0" applyFont="1" applyBorder="1" applyAlignment="1"/>
    <xf numFmtId="0" fontId="12" fillId="0" borderId="0" xfId="0" applyFont="1" applyFill="1" applyBorder="1"/>
    <xf numFmtId="0" fontId="12" fillId="0" borderId="2" xfId="0" applyFont="1" applyFill="1" applyBorder="1"/>
    <xf numFmtId="0" fontId="12" fillId="2" borderId="2" xfId="0" applyFont="1" applyFill="1" applyBorder="1" applyAlignment="1" applyProtection="1">
      <alignment horizontal="center"/>
    </xf>
    <xf numFmtId="0" fontId="12" fillId="6" borderId="21" xfId="0" applyFont="1" applyFill="1" applyBorder="1" applyAlignment="1" applyProtection="1"/>
    <xf numFmtId="0" fontId="12" fillId="6" borderId="0" xfId="0" applyFont="1" applyFill="1" applyBorder="1" applyAlignment="1" applyProtection="1"/>
    <xf numFmtId="44" fontId="12" fillId="6" borderId="21" xfId="1" applyFont="1" applyFill="1" applyBorder="1" applyProtection="1"/>
    <xf numFmtId="44" fontId="12" fillId="6" borderId="21" xfId="1" applyFont="1" applyFill="1" applyBorder="1" applyAlignment="1" applyProtection="1">
      <alignment horizontal="left" vertical="center"/>
    </xf>
    <xf numFmtId="0" fontId="13" fillId="6" borderId="16" xfId="0" applyFont="1" applyFill="1" applyBorder="1" applyAlignment="1" applyProtection="1">
      <alignment horizontal="left" vertical="center"/>
    </xf>
    <xf numFmtId="0" fontId="12" fillId="6" borderId="3" xfId="0" applyFont="1" applyFill="1" applyBorder="1" applyAlignment="1" applyProtection="1">
      <alignment horizontal="left"/>
      <protection locked="0"/>
    </xf>
    <xf numFmtId="0" fontId="12" fillId="6" borderId="4" xfId="0" applyFont="1" applyFill="1" applyBorder="1" applyAlignment="1" applyProtection="1">
      <alignment horizontal="left"/>
      <protection locked="0"/>
    </xf>
    <xf numFmtId="0" fontId="12" fillId="6" borderId="5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12" fillId="6" borderId="4" xfId="0" applyFont="1" applyFill="1" applyBorder="1" applyAlignment="1" applyProtection="1">
      <alignment horizontal="center" wrapText="1"/>
      <protection locked="0"/>
    </xf>
    <xf numFmtId="0" fontId="12" fillId="6" borderId="5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0" fontId="13" fillId="6" borderId="0" xfId="0" applyFont="1" applyFill="1" applyBorder="1" applyAlignment="1" applyProtection="1">
      <alignment horizontal="center"/>
    </xf>
    <xf numFmtId="0" fontId="13" fillId="6" borderId="1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5" fillId="0" borderId="0" xfId="2" applyFont="1" applyAlignment="1" applyProtection="1">
      <alignment horizontal="center"/>
      <protection locked="0"/>
    </xf>
    <xf numFmtId="0" fontId="12" fillId="6" borderId="2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12" fillId="0" borderId="1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6" borderId="21" xfId="0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6" borderId="21" xfId="0" applyFont="1" applyFill="1" applyBorder="1" applyAlignment="1" applyProtection="1">
      <alignment horizontal="left"/>
    </xf>
    <xf numFmtId="0" fontId="12" fillId="6" borderId="0" xfId="0" applyFont="1" applyFill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 wrapText="1"/>
    </xf>
    <xf numFmtId="49" fontId="12" fillId="0" borderId="0" xfId="0" applyNumberFormat="1" applyFont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3</xdr:row>
      <xdr:rowOff>171450</xdr:rowOff>
    </xdr:to>
    <xdr:pic>
      <xdr:nvPicPr>
        <xdr:cNvPr id="3" name="Picture 2" descr="Wilkes University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5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9"/>
  <sheetViews>
    <sheetView showGridLines="0" tabSelected="1" topLeftCell="A43" zoomScaleNormal="100" zoomScaleSheetLayoutView="100" workbookViewId="0">
      <selection activeCell="B58" sqref="B58"/>
    </sheetView>
  </sheetViews>
  <sheetFormatPr defaultColWidth="9.140625" defaultRowHeight="14.25" zeroHeight="1" x14ac:dyDescent="0.2"/>
  <cols>
    <col min="1" max="2" width="17.7109375" style="4" customWidth="1"/>
    <col min="3" max="3" width="14.5703125" style="4" bestFit="1" customWidth="1"/>
    <col min="4" max="4" width="14" style="4" customWidth="1"/>
    <col min="5" max="5" width="7.28515625" style="4" customWidth="1"/>
    <col min="6" max="6" width="8.7109375" style="4" customWidth="1"/>
    <col min="7" max="7" width="16.7109375" style="4" customWidth="1"/>
    <col min="8" max="8" width="8.7109375" style="6" customWidth="1"/>
    <col min="9" max="9" width="15.7109375" style="4" customWidth="1"/>
    <col min="10" max="10" width="10.7109375" style="6" customWidth="1"/>
    <col min="11" max="11" width="15.7109375" style="4" customWidth="1"/>
    <col min="12" max="12" width="10.7109375" style="6" customWidth="1"/>
    <col min="13" max="13" width="15.7109375" style="4" customWidth="1"/>
    <col min="14" max="14" width="11.7109375" style="6" customWidth="1"/>
    <col min="15" max="15" width="15.7109375" style="4" customWidth="1"/>
    <col min="16" max="16" width="9.140625" style="4" customWidth="1"/>
    <col min="17" max="16384" width="9.140625" style="4"/>
  </cols>
  <sheetData>
    <row r="1" spans="1:16" ht="44.25" x14ac:dyDescent="0.55000000000000004">
      <c r="A1" s="176" t="s">
        <v>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29.25" customHeight="1" x14ac:dyDescent="0.2">
      <c r="A2" s="177" t="s">
        <v>76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21.75" customHeight="1" x14ac:dyDescent="0.2">
      <c r="A3" s="191" t="s">
        <v>46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 x14ac:dyDescent="0.2">
      <c r="A4" s="191" t="s">
        <v>53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6.5" customHeight="1" x14ac:dyDescent="0.2">
      <c r="A5" s="192" t="s">
        <v>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2" customFormat="1" ht="27.75" customHeight="1" x14ac:dyDescent="0.2">
      <c r="A6" s="65"/>
      <c r="B6" s="65"/>
      <c r="C6" s="65"/>
      <c r="D6" s="65"/>
      <c r="E6" s="65"/>
      <c r="F6" s="65"/>
      <c r="G6" s="65"/>
      <c r="H6" s="66"/>
      <c r="I6" s="65"/>
      <c r="J6" s="66"/>
      <c r="K6" s="67"/>
      <c r="L6" s="68"/>
      <c r="M6" s="65"/>
      <c r="N6" s="66"/>
      <c r="O6" s="65"/>
    </row>
    <row r="7" spans="1:16" ht="34.5" customHeight="1" x14ac:dyDescent="0.2">
      <c r="A7" s="84"/>
      <c r="B7" s="70"/>
      <c r="C7" s="70"/>
      <c r="D7" s="70"/>
      <c r="E7" s="70"/>
      <c r="F7" s="70"/>
      <c r="G7" s="70"/>
      <c r="H7" s="71"/>
      <c r="I7" s="70"/>
      <c r="J7" s="71"/>
      <c r="K7" s="85"/>
      <c r="L7" s="86"/>
      <c r="M7" s="70"/>
      <c r="N7" s="71"/>
      <c r="O7" s="70"/>
      <c r="P7" s="72"/>
    </row>
    <row r="8" spans="1:16" ht="24" customHeight="1" x14ac:dyDescent="0.25">
      <c r="A8" s="170" t="s">
        <v>75</v>
      </c>
      <c r="B8" s="205"/>
      <c r="C8" s="207"/>
      <c r="D8" s="207"/>
      <c r="E8" s="207"/>
      <c r="F8" s="207"/>
      <c r="G8" s="206"/>
      <c r="H8" s="57"/>
      <c r="I8" s="87"/>
      <c r="J8" s="88"/>
      <c r="K8" s="208" t="s">
        <v>80</v>
      </c>
      <c r="L8" s="209"/>
      <c r="M8" s="205"/>
      <c r="N8" s="206"/>
      <c r="O8" s="12"/>
      <c r="P8" s="76"/>
    </row>
    <row r="9" spans="1:16" ht="8.25" customHeight="1" x14ac:dyDescent="0.2">
      <c r="A9" s="79"/>
      <c r="B9" s="12"/>
      <c r="C9" s="12"/>
      <c r="D9" s="12"/>
      <c r="E9" s="12"/>
      <c r="F9" s="12"/>
      <c r="G9" s="12"/>
      <c r="H9" s="13"/>
      <c r="I9" s="12"/>
      <c r="J9" s="13"/>
      <c r="K9" s="89"/>
      <c r="L9" s="88"/>
      <c r="M9" s="12"/>
      <c r="N9" s="13"/>
      <c r="O9" s="12"/>
      <c r="P9" s="76"/>
    </row>
    <row r="10" spans="1:16" ht="24" customHeight="1" x14ac:dyDescent="0.25">
      <c r="A10" s="170" t="s">
        <v>63</v>
      </c>
      <c r="B10" s="200"/>
      <c r="C10" s="201"/>
      <c r="D10" s="201"/>
      <c r="E10" s="201"/>
      <c r="F10" s="201"/>
      <c r="G10" s="202"/>
      <c r="H10" s="57"/>
      <c r="I10" s="87"/>
      <c r="J10" s="61"/>
      <c r="K10" s="187" t="s">
        <v>66</v>
      </c>
      <c r="L10" s="188"/>
      <c r="M10" s="200"/>
      <c r="N10" s="202"/>
      <c r="O10" s="12"/>
      <c r="P10" s="76"/>
    </row>
    <row r="11" spans="1:16" ht="24" customHeight="1" x14ac:dyDescent="0.2">
      <c r="A11" s="79"/>
      <c r="B11" s="200"/>
      <c r="C11" s="201"/>
      <c r="D11" s="201"/>
      <c r="E11" s="201"/>
      <c r="F11" s="201"/>
      <c r="G11" s="202"/>
      <c r="H11" s="57"/>
      <c r="I11" s="12"/>
      <c r="J11" s="13"/>
      <c r="K11" s="12"/>
      <c r="L11" s="13"/>
      <c r="M11" s="12"/>
      <c r="N11" s="13"/>
      <c r="O11" s="12"/>
      <c r="P11" s="76"/>
    </row>
    <row r="12" spans="1:16" ht="24" customHeight="1" x14ac:dyDescent="0.2">
      <c r="A12" s="79"/>
      <c r="B12" s="200"/>
      <c r="C12" s="201"/>
      <c r="D12" s="201"/>
      <c r="E12" s="201"/>
      <c r="F12" s="201"/>
      <c r="G12" s="202"/>
      <c r="H12" s="57"/>
      <c r="I12" s="12"/>
      <c r="J12" s="13"/>
      <c r="K12" s="12"/>
      <c r="L12" s="13"/>
      <c r="M12" s="12"/>
      <c r="N12" s="13"/>
      <c r="O12" s="12"/>
      <c r="P12" s="76"/>
    </row>
    <row r="13" spans="1:16" x14ac:dyDescent="0.2">
      <c r="A13" s="79"/>
      <c r="B13" s="12"/>
      <c r="C13" s="12"/>
      <c r="D13" s="12"/>
      <c r="E13" s="12"/>
      <c r="F13" s="12"/>
      <c r="G13" s="12"/>
      <c r="H13" s="13"/>
      <c r="I13" s="12"/>
      <c r="J13" s="13"/>
      <c r="K13" s="90"/>
      <c r="L13" s="91"/>
      <c r="M13" s="12"/>
      <c r="N13" s="13"/>
      <c r="O13" s="12"/>
      <c r="P13" s="76"/>
    </row>
    <row r="14" spans="1:16" ht="36.75" customHeight="1" x14ac:dyDescent="0.2">
      <c r="A14" s="133"/>
      <c r="B14" s="178" t="s">
        <v>77</v>
      </c>
      <c r="C14" s="178"/>
      <c r="D14" s="178"/>
      <c r="E14" s="200"/>
      <c r="F14" s="201"/>
      <c r="G14" s="201"/>
      <c r="H14" s="201"/>
      <c r="I14" s="201"/>
      <c r="J14" s="201"/>
      <c r="K14" s="201"/>
      <c r="L14" s="202"/>
      <c r="M14" s="57"/>
      <c r="N14" s="57"/>
      <c r="O14" s="54"/>
      <c r="P14" s="76"/>
    </row>
    <row r="15" spans="1:16" ht="27.75" customHeight="1" thickBot="1" x14ac:dyDescent="0.25">
      <c r="A15" s="92"/>
      <c r="B15" s="93"/>
      <c r="C15" s="9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76"/>
    </row>
    <row r="16" spans="1:16" ht="15" customHeight="1" x14ac:dyDescent="0.25">
      <c r="A16" s="95"/>
      <c r="B16" s="96"/>
      <c r="C16" s="97"/>
      <c r="D16" s="97"/>
      <c r="E16" s="97"/>
      <c r="F16" s="97"/>
      <c r="G16" s="97"/>
      <c r="H16" s="98"/>
      <c r="I16" s="97"/>
      <c r="J16" s="98"/>
      <c r="K16" s="99"/>
      <c r="L16" s="100"/>
      <c r="M16" s="97"/>
      <c r="N16" s="98"/>
      <c r="O16" s="97"/>
      <c r="P16" s="101"/>
    </row>
    <row r="17" spans="1:16" ht="25.5" customHeight="1" x14ac:dyDescent="0.25">
      <c r="A17" s="141" t="s">
        <v>78</v>
      </c>
      <c r="B17" s="73"/>
      <c r="C17" s="12"/>
      <c r="D17" s="12"/>
      <c r="E17" s="74" t="s">
        <v>72</v>
      </c>
      <c r="F17" s="75"/>
      <c r="G17" s="156"/>
      <c r="H17" s="13"/>
      <c r="I17" s="156"/>
      <c r="J17" s="13"/>
      <c r="K17" s="156"/>
      <c r="L17" s="13"/>
      <c r="M17" s="156"/>
      <c r="N17" s="13"/>
      <c r="O17" s="156"/>
      <c r="P17" s="102"/>
    </row>
    <row r="18" spans="1:16" ht="27" customHeight="1" x14ac:dyDescent="0.2">
      <c r="A18" s="103"/>
      <c r="B18" s="73"/>
      <c r="C18" s="12"/>
      <c r="D18" s="12"/>
      <c r="E18" s="74" t="s">
        <v>82</v>
      </c>
      <c r="F18" s="75"/>
      <c r="G18" s="157"/>
      <c r="H18" s="77"/>
      <c r="I18" s="157"/>
      <c r="J18" s="77"/>
      <c r="K18" s="157"/>
      <c r="L18" s="77"/>
      <c r="M18" s="157"/>
      <c r="N18" s="77"/>
      <c r="O18" s="157"/>
      <c r="P18" s="102"/>
    </row>
    <row r="19" spans="1:16" ht="24" customHeight="1" x14ac:dyDescent="0.2">
      <c r="A19" s="203" t="s">
        <v>64</v>
      </c>
      <c r="B19" s="204"/>
      <c r="C19" s="204"/>
      <c r="D19" s="12"/>
      <c r="E19" s="198"/>
      <c r="F19" s="199"/>
      <c r="G19" s="63"/>
      <c r="H19" s="17"/>
      <c r="I19" s="63"/>
      <c r="J19" s="17"/>
      <c r="K19" s="63"/>
      <c r="L19" s="17"/>
      <c r="M19" s="63"/>
      <c r="N19" s="17"/>
      <c r="O19" s="63"/>
      <c r="P19" s="102"/>
    </row>
    <row r="20" spans="1:16" ht="24" customHeight="1" x14ac:dyDescent="0.2">
      <c r="A20" s="203" t="s">
        <v>65</v>
      </c>
      <c r="B20" s="204"/>
      <c r="C20" s="204"/>
      <c r="D20" s="12"/>
      <c r="E20" s="198"/>
      <c r="F20" s="199"/>
      <c r="G20" s="63"/>
      <c r="H20" s="17"/>
      <c r="I20" s="63"/>
      <c r="J20" s="17"/>
      <c r="K20" s="63"/>
      <c r="L20" s="17"/>
      <c r="M20" s="63"/>
      <c r="N20" s="17"/>
      <c r="O20" s="63"/>
      <c r="P20" s="102"/>
    </row>
    <row r="21" spans="1:16" ht="24" customHeight="1" x14ac:dyDescent="0.2">
      <c r="A21" s="203" t="s">
        <v>34</v>
      </c>
      <c r="B21" s="204"/>
      <c r="C21" s="204"/>
      <c r="D21" s="12"/>
      <c r="E21" s="198"/>
      <c r="F21" s="199"/>
      <c r="G21" s="63"/>
      <c r="H21" s="17"/>
      <c r="I21" s="63"/>
      <c r="J21" s="17"/>
      <c r="K21" s="63"/>
      <c r="L21" s="17"/>
      <c r="M21" s="63"/>
      <c r="N21" s="17"/>
      <c r="O21" s="63"/>
      <c r="P21" s="102"/>
    </row>
    <row r="22" spans="1:16" ht="16.5" customHeight="1" x14ac:dyDescent="0.2">
      <c r="A22" s="104"/>
      <c r="B22" s="12"/>
      <c r="C22" s="12"/>
      <c r="D22" s="12"/>
      <c r="E22" s="12"/>
      <c r="F22" s="165" t="s">
        <v>69</v>
      </c>
      <c r="G22" s="163"/>
      <c r="H22" s="165" t="s">
        <v>69</v>
      </c>
      <c r="I22" s="163"/>
      <c r="J22" s="165" t="s">
        <v>69</v>
      </c>
      <c r="K22" s="163"/>
      <c r="L22" s="165" t="s">
        <v>69</v>
      </c>
      <c r="M22" s="163"/>
      <c r="N22" s="165" t="s">
        <v>69</v>
      </c>
      <c r="O22" s="164"/>
      <c r="P22" s="102"/>
    </row>
    <row r="23" spans="1:16" ht="24.75" customHeight="1" x14ac:dyDescent="0.2">
      <c r="A23" s="203" t="s">
        <v>81</v>
      </c>
      <c r="B23" s="204"/>
      <c r="C23" s="204"/>
      <c r="D23" s="80"/>
      <c r="E23" s="59"/>
      <c r="F23" s="155"/>
      <c r="G23" s="149">
        <f>SUM(F23*0.655)</f>
        <v>0</v>
      </c>
      <c r="H23" s="155"/>
      <c r="I23" s="149">
        <f>SUM(H23*0.655)</f>
        <v>0</v>
      </c>
      <c r="J23" s="155"/>
      <c r="K23" s="149">
        <f>SUM(J23*0.655)</f>
        <v>0</v>
      </c>
      <c r="L23" s="155"/>
      <c r="M23" s="149">
        <f>SUM(L23*0.655)</f>
        <v>0</v>
      </c>
      <c r="N23" s="155"/>
      <c r="O23" s="149">
        <f>SUM(N23*0.655)</f>
        <v>0</v>
      </c>
      <c r="P23" s="102"/>
    </row>
    <row r="24" spans="1:16" ht="24.75" customHeight="1" x14ac:dyDescent="0.2">
      <c r="A24" s="105"/>
      <c r="B24" s="56"/>
      <c r="C24" s="56"/>
      <c r="D24" s="12"/>
      <c r="E24" s="12"/>
      <c r="F24" s="12"/>
      <c r="G24" s="81"/>
      <c r="H24" s="54"/>
      <c r="I24" s="81"/>
      <c r="J24" s="54"/>
      <c r="K24" s="81"/>
      <c r="L24" s="54"/>
      <c r="M24" s="81"/>
      <c r="N24" s="54"/>
      <c r="O24" s="81"/>
      <c r="P24" s="102"/>
    </row>
    <row r="25" spans="1:16" ht="21" customHeight="1" x14ac:dyDescent="0.2">
      <c r="A25" s="193" t="s">
        <v>36</v>
      </c>
      <c r="B25" s="194"/>
      <c r="C25" s="179"/>
      <c r="D25" s="180"/>
      <c r="E25" s="180"/>
      <c r="F25" s="181"/>
      <c r="G25" s="63">
        <v>0</v>
      </c>
      <c r="H25" s="17"/>
      <c r="I25" s="63">
        <v>0</v>
      </c>
      <c r="J25" s="17"/>
      <c r="K25" s="63">
        <v>0</v>
      </c>
      <c r="L25" s="17"/>
      <c r="M25" s="158">
        <v>0</v>
      </c>
      <c r="N25" s="17"/>
      <c r="O25" s="158">
        <v>0</v>
      </c>
      <c r="P25" s="102"/>
    </row>
    <row r="26" spans="1:16" ht="19.5" customHeight="1" x14ac:dyDescent="0.2">
      <c r="A26" s="195"/>
      <c r="B26" s="197"/>
      <c r="C26" s="179"/>
      <c r="D26" s="180"/>
      <c r="E26" s="180"/>
      <c r="F26" s="181"/>
      <c r="G26" s="63">
        <v>0</v>
      </c>
      <c r="H26" s="17"/>
      <c r="I26" s="63">
        <v>0</v>
      </c>
      <c r="J26" s="17"/>
      <c r="K26" s="63">
        <v>0</v>
      </c>
      <c r="L26" s="17"/>
      <c r="M26" s="158">
        <v>0</v>
      </c>
      <c r="N26" s="17"/>
      <c r="O26" s="158">
        <v>0</v>
      </c>
      <c r="P26" s="102"/>
    </row>
    <row r="27" spans="1:16" ht="15" x14ac:dyDescent="0.2">
      <c r="A27" s="195"/>
      <c r="B27" s="196"/>
      <c r="C27" s="12"/>
      <c r="D27" s="12"/>
      <c r="E27" s="12"/>
      <c r="F27" s="12"/>
      <c r="G27" s="12"/>
      <c r="H27" s="13"/>
      <c r="I27" s="12"/>
      <c r="J27" s="13"/>
      <c r="K27" s="12"/>
      <c r="L27" s="13"/>
      <c r="M27" s="12"/>
      <c r="N27" s="13"/>
      <c r="O27" s="12"/>
      <c r="P27" s="102"/>
    </row>
    <row r="28" spans="1:16" ht="23.25" customHeight="1" thickBot="1" x14ac:dyDescent="0.3">
      <c r="A28" s="104"/>
      <c r="B28" s="78"/>
      <c r="C28" s="190" t="s">
        <v>16</v>
      </c>
      <c r="D28" s="190"/>
      <c r="E28" s="190"/>
      <c r="F28" s="190"/>
      <c r="G28" s="159">
        <f>SUM(G19:G27)</f>
        <v>0</v>
      </c>
      <c r="H28" s="82"/>
      <c r="I28" s="159">
        <f>SUM(I19:I27)</f>
        <v>0</v>
      </c>
      <c r="J28" s="82"/>
      <c r="K28" s="159">
        <f>SUM(K19:K27)</f>
        <v>0</v>
      </c>
      <c r="L28" s="82"/>
      <c r="M28" s="159">
        <f>SUM(M19:M27)</f>
        <v>0</v>
      </c>
      <c r="N28" s="82"/>
      <c r="O28" s="159">
        <f>SUM(O19:O27)</f>
        <v>0</v>
      </c>
      <c r="P28" s="102"/>
    </row>
    <row r="29" spans="1:16" ht="15.75" thickTop="1" thickBot="1" x14ac:dyDescent="0.25">
      <c r="A29" s="106"/>
      <c r="B29" s="58"/>
      <c r="C29" s="58"/>
      <c r="D29" s="58"/>
      <c r="E29" s="58"/>
      <c r="F29" s="58"/>
      <c r="G29" s="58"/>
      <c r="H29" s="107"/>
      <c r="I29" s="58"/>
      <c r="J29" s="107"/>
      <c r="K29" s="58"/>
      <c r="L29" s="107"/>
      <c r="M29" s="58"/>
      <c r="N29" s="107"/>
      <c r="O29" s="58"/>
      <c r="P29" s="108"/>
    </row>
    <row r="30" spans="1:16" s="22" customFormat="1" ht="15" customHeight="1" x14ac:dyDescent="0.2">
      <c r="A30" s="109"/>
      <c r="B30" s="110"/>
      <c r="C30" s="110"/>
      <c r="D30" s="110"/>
      <c r="E30" s="111"/>
      <c r="F30" s="112"/>
      <c r="G30" s="113"/>
      <c r="H30" s="112"/>
      <c r="I30" s="113"/>
      <c r="J30" s="112"/>
      <c r="K30" s="113"/>
      <c r="L30" s="112"/>
      <c r="M30" s="113"/>
      <c r="N30" s="112"/>
      <c r="O30" s="113"/>
      <c r="P30" s="114"/>
    </row>
    <row r="31" spans="1:16" ht="27" customHeight="1" x14ac:dyDescent="0.25">
      <c r="A31" s="140" t="s">
        <v>38</v>
      </c>
      <c r="B31" s="83"/>
      <c r="C31" s="12"/>
      <c r="D31" s="12"/>
      <c r="E31" s="12"/>
      <c r="F31" s="151"/>
      <c r="G31" s="148" t="s">
        <v>11</v>
      </c>
      <c r="H31" s="151"/>
      <c r="I31" s="148" t="s">
        <v>11</v>
      </c>
      <c r="J31" s="151"/>
      <c r="K31" s="148" t="s">
        <v>11</v>
      </c>
      <c r="L31" s="151"/>
      <c r="M31" s="148" t="s">
        <v>11</v>
      </c>
      <c r="N31" s="151"/>
      <c r="O31" s="148" t="s">
        <v>11</v>
      </c>
      <c r="P31" s="102"/>
    </row>
    <row r="32" spans="1:16" ht="24" customHeight="1" x14ac:dyDescent="0.2">
      <c r="A32" s="211" t="s">
        <v>62</v>
      </c>
      <c r="B32" s="212"/>
      <c r="C32" s="212"/>
      <c r="D32" s="12"/>
      <c r="E32" s="12"/>
      <c r="F32" s="152"/>
      <c r="G32" s="63">
        <v>0</v>
      </c>
      <c r="H32" s="152"/>
      <c r="I32" s="63">
        <v>0</v>
      </c>
      <c r="J32" s="152"/>
      <c r="K32" s="63">
        <v>0</v>
      </c>
      <c r="L32" s="152"/>
      <c r="M32" s="63">
        <v>0</v>
      </c>
      <c r="N32" s="152"/>
      <c r="O32" s="63">
        <v>0</v>
      </c>
      <c r="P32" s="102"/>
    </row>
    <row r="33" spans="1:16" ht="24" customHeight="1" x14ac:dyDescent="0.2">
      <c r="A33" s="211" t="s">
        <v>39</v>
      </c>
      <c r="B33" s="212"/>
      <c r="C33" s="212"/>
      <c r="D33" s="12"/>
      <c r="E33" s="12"/>
      <c r="F33" s="60"/>
      <c r="G33" s="63">
        <v>0</v>
      </c>
      <c r="H33" s="60"/>
      <c r="I33" s="63">
        <v>0</v>
      </c>
      <c r="J33" s="60"/>
      <c r="K33" s="63">
        <v>0</v>
      </c>
      <c r="L33" s="60"/>
      <c r="M33" s="63">
        <v>0</v>
      </c>
      <c r="N33" s="60"/>
      <c r="O33" s="63">
        <v>0</v>
      </c>
      <c r="P33" s="102"/>
    </row>
    <row r="34" spans="1:16" ht="24" customHeight="1" x14ac:dyDescent="0.2">
      <c r="A34" s="211" t="s">
        <v>14</v>
      </c>
      <c r="B34" s="212"/>
      <c r="C34" s="212"/>
      <c r="D34" s="12"/>
      <c r="E34" s="12"/>
      <c r="F34" s="60"/>
      <c r="G34" s="63">
        <v>0</v>
      </c>
      <c r="H34" s="60"/>
      <c r="I34" s="63">
        <v>0</v>
      </c>
      <c r="J34" s="60"/>
      <c r="K34" s="63">
        <v>0</v>
      </c>
      <c r="L34" s="60"/>
      <c r="M34" s="63">
        <v>0</v>
      </c>
      <c r="N34" s="60"/>
      <c r="O34" s="63">
        <v>0</v>
      </c>
      <c r="P34" s="102"/>
    </row>
    <row r="35" spans="1:16" ht="24" customHeight="1" x14ac:dyDescent="0.2">
      <c r="A35" s="166" t="s">
        <v>15</v>
      </c>
      <c r="B35" s="167"/>
      <c r="C35" s="167"/>
      <c r="D35" s="12"/>
      <c r="E35" s="12"/>
      <c r="F35" s="60"/>
      <c r="G35" s="63">
        <v>0</v>
      </c>
      <c r="H35" s="60"/>
      <c r="I35" s="63">
        <v>0</v>
      </c>
      <c r="J35" s="60"/>
      <c r="K35" s="63">
        <v>0</v>
      </c>
      <c r="L35" s="60"/>
      <c r="M35" s="63">
        <v>0</v>
      </c>
      <c r="N35" s="60"/>
      <c r="O35" s="63">
        <v>0</v>
      </c>
      <c r="P35" s="102"/>
    </row>
    <row r="36" spans="1:16" ht="37.5" customHeight="1" thickBot="1" x14ac:dyDescent="0.3">
      <c r="A36" s="104"/>
      <c r="B36" s="83"/>
      <c r="C36" s="190" t="s">
        <v>79</v>
      </c>
      <c r="D36" s="190"/>
      <c r="E36" s="190"/>
      <c r="F36" s="190"/>
      <c r="G36" s="150">
        <f>SUM(G31:G35)</f>
        <v>0</v>
      </c>
      <c r="H36" s="13"/>
      <c r="I36" s="150">
        <f>SUM(I31:I35)</f>
        <v>0</v>
      </c>
      <c r="J36" s="13"/>
      <c r="K36" s="150">
        <f>SUM(K31:K35)</f>
        <v>0</v>
      </c>
      <c r="L36" s="13"/>
      <c r="M36" s="150">
        <f>SUM(M31:M35)</f>
        <v>0</v>
      </c>
      <c r="N36" s="13"/>
      <c r="O36" s="150">
        <f>SUM(O31:O35)</f>
        <v>0</v>
      </c>
      <c r="P36" s="102"/>
    </row>
    <row r="37" spans="1:16" ht="16.5" customHeight="1" thickTop="1" thickBot="1" x14ac:dyDescent="0.3">
      <c r="A37" s="106"/>
      <c r="B37" s="115"/>
      <c r="C37" s="116"/>
      <c r="D37" s="116"/>
      <c r="E37" s="58"/>
      <c r="F37" s="58"/>
      <c r="G37" s="117"/>
      <c r="H37" s="107"/>
      <c r="I37" s="117"/>
      <c r="J37" s="107"/>
      <c r="K37" s="117"/>
      <c r="L37" s="107"/>
      <c r="M37" s="117"/>
      <c r="N37" s="107"/>
      <c r="O37" s="117"/>
      <c r="P37" s="108"/>
    </row>
    <row r="38" spans="1:16" ht="13.5" customHeight="1" x14ac:dyDescent="0.2">
      <c r="A38" s="95"/>
      <c r="B38" s="97"/>
      <c r="C38" s="97"/>
      <c r="D38" s="97"/>
      <c r="E38" s="97"/>
      <c r="F38" s="97"/>
      <c r="G38" s="97"/>
      <c r="H38" s="98"/>
      <c r="I38" s="97"/>
      <c r="J38" s="98"/>
      <c r="K38" s="97"/>
      <c r="L38" s="98"/>
      <c r="M38" s="97"/>
      <c r="N38" s="98"/>
      <c r="O38" s="97"/>
      <c r="P38" s="101"/>
    </row>
    <row r="39" spans="1:16" s="18" customFormat="1" ht="21.75" customHeight="1" x14ac:dyDescent="0.2">
      <c r="A39" s="168" t="s">
        <v>47</v>
      </c>
      <c r="B39" s="118"/>
      <c r="C39" s="119"/>
      <c r="D39" s="119"/>
      <c r="E39" s="119"/>
      <c r="F39" s="119"/>
      <c r="G39" s="153">
        <v>60</v>
      </c>
      <c r="H39" s="17"/>
      <c r="I39" s="153">
        <v>60</v>
      </c>
      <c r="J39" s="17"/>
      <c r="K39" s="153">
        <v>60</v>
      </c>
      <c r="L39" s="17"/>
      <c r="M39" s="153">
        <v>60</v>
      </c>
      <c r="N39" s="17"/>
      <c r="O39" s="153">
        <v>60</v>
      </c>
      <c r="P39" s="120"/>
    </row>
    <row r="40" spans="1:16" ht="15.75" customHeight="1" x14ac:dyDescent="0.2">
      <c r="A40" s="104"/>
      <c r="B40" s="12"/>
      <c r="C40" s="12"/>
      <c r="D40" s="12"/>
      <c r="E40" s="12"/>
      <c r="F40" s="12"/>
      <c r="G40" s="12"/>
      <c r="H40" s="13"/>
      <c r="I40" s="12"/>
      <c r="J40" s="13"/>
      <c r="K40" s="12"/>
      <c r="L40" s="13"/>
      <c r="M40" s="12"/>
      <c r="N40" s="13"/>
      <c r="O40" s="12"/>
      <c r="P40" s="102"/>
    </row>
    <row r="41" spans="1:16" s="139" customFormat="1" ht="34.5" customHeight="1" thickBot="1" x14ac:dyDescent="0.25">
      <c r="A41" s="169" t="s">
        <v>17</v>
      </c>
      <c r="B41" s="135"/>
      <c r="C41" s="136"/>
      <c r="D41" s="136"/>
      <c r="E41" s="136"/>
      <c r="F41" s="136"/>
      <c r="G41" s="154">
        <f>IF(G39&gt;=G36,G36,G39)</f>
        <v>0</v>
      </c>
      <c r="H41" s="137"/>
      <c r="I41" s="154">
        <f t="shared" ref="I41:O41" si="0">IF(I39&gt;=I36,I36,I39)</f>
        <v>0</v>
      </c>
      <c r="J41" s="137"/>
      <c r="K41" s="154">
        <f t="shared" si="0"/>
        <v>0</v>
      </c>
      <c r="L41" s="137"/>
      <c r="M41" s="154">
        <f t="shared" si="0"/>
        <v>0</v>
      </c>
      <c r="N41" s="137"/>
      <c r="O41" s="154">
        <f t="shared" si="0"/>
        <v>0</v>
      </c>
      <c r="P41" s="138"/>
    </row>
    <row r="42" spans="1:16" ht="14.25" customHeight="1" x14ac:dyDescent="0.2">
      <c r="A42" s="95"/>
      <c r="B42" s="97"/>
      <c r="C42" s="97"/>
      <c r="D42" s="97"/>
      <c r="E42" s="97"/>
      <c r="F42" s="97"/>
      <c r="G42" s="97"/>
      <c r="H42" s="98"/>
      <c r="I42" s="97"/>
      <c r="J42" s="98"/>
      <c r="K42" s="97"/>
      <c r="L42" s="98"/>
      <c r="M42" s="97"/>
      <c r="N42" s="98"/>
      <c r="O42" s="97"/>
      <c r="P42" s="101"/>
    </row>
    <row r="43" spans="1:16" ht="30.75" customHeight="1" thickBot="1" x14ac:dyDescent="0.3">
      <c r="A43" s="129"/>
      <c r="B43" s="123"/>
      <c r="C43" s="189" t="s">
        <v>18</v>
      </c>
      <c r="D43" s="189"/>
      <c r="E43" s="189"/>
      <c r="F43" s="123"/>
      <c r="G43" s="121">
        <f>G41+G28</f>
        <v>0</v>
      </c>
      <c r="H43" s="124"/>
      <c r="I43" s="121">
        <f>I41+I28</f>
        <v>0</v>
      </c>
      <c r="J43" s="124"/>
      <c r="K43" s="121">
        <f>K41+K28</f>
        <v>0</v>
      </c>
      <c r="L43" s="124"/>
      <c r="M43" s="121">
        <f>M41+M28</f>
        <v>0</v>
      </c>
      <c r="N43" s="124"/>
      <c r="O43" s="121">
        <f>O41+O28</f>
        <v>0</v>
      </c>
      <c r="P43" s="102"/>
    </row>
    <row r="44" spans="1:16" x14ac:dyDescent="0.2">
      <c r="A44" s="104"/>
      <c r="B44" s="12"/>
      <c r="C44" s="12"/>
      <c r="D44" s="12"/>
      <c r="E44" s="12"/>
      <c r="F44" s="12"/>
      <c r="G44" s="12"/>
      <c r="H44" s="13"/>
      <c r="I44" s="12"/>
      <c r="J44" s="13"/>
      <c r="K44" s="12"/>
      <c r="L44" s="13"/>
      <c r="M44" s="12"/>
      <c r="N44" s="13"/>
      <c r="O44" s="12"/>
      <c r="P44" s="102"/>
    </row>
    <row r="45" spans="1:16" ht="20.25" customHeight="1" x14ac:dyDescent="0.2">
      <c r="A45" s="130"/>
      <c r="B45" s="53"/>
      <c r="C45" s="54"/>
      <c r="D45" s="54"/>
      <c r="E45" s="54"/>
      <c r="F45" s="54"/>
      <c r="G45" s="54"/>
      <c r="H45" s="13"/>
      <c r="I45" s="12"/>
      <c r="J45" s="13"/>
      <c r="K45" s="12"/>
      <c r="L45" s="13"/>
      <c r="M45" s="12"/>
      <c r="N45" s="13"/>
      <c r="O45" s="119"/>
      <c r="P45" s="102"/>
    </row>
    <row r="46" spans="1:16" ht="32.1" customHeight="1" x14ac:dyDescent="0.2">
      <c r="A46" s="131"/>
      <c r="B46" s="54"/>
      <c r="C46" s="54"/>
      <c r="D46" s="54"/>
      <c r="E46" s="161" t="s">
        <v>25</v>
      </c>
      <c r="F46" s="54"/>
      <c r="G46" s="54"/>
      <c r="H46" s="13"/>
      <c r="I46" s="12"/>
      <c r="J46" s="13"/>
      <c r="K46" s="50" t="s">
        <v>19</v>
      </c>
      <c r="L46" s="13"/>
      <c r="M46" s="12"/>
      <c r="N46" s="13"/>
      <c r="O46" s="62"/>
      <c r="P46" s="102"/>
    </row>
    <row r="47" spans="1:16" ht="11.25" customHeight="1" x14ac:dyDescent="0.25">
      <c r="A47" s="104"/>
      <c r="B47" s="12"/>
      <c r="C47" s="125"/>
      <c r="D47" s="125"/>
      <c r="E47" s="162" t="s">
        <v>26</v>
      </c>
      <c r="F47" s="125"/>
      <c r="G47" s="125"/>
      <c r="H47" s="13"/>
      <c r="I47" s="12"/>
      <c r="J47" s="13"/>
      <c r="K47" s="12"/>
      <c r="L47" s="13"/>
      <c r="M47" s="12"/>
      <c r="N47" s="13"/>
      <c r="O47" s="119"/>
      <c r="P47" s="102"/>
    </row>
    <row r="48" spans="1:16" ht="13.5" customHeight="1" x14ac:dyDescent="0.25">
      <c r="A48" s="132"/>
      <c r="B48" s="55"/>
      <c r="C48" s="125"/>
      <c r="D48" s="125"/>
      <c r="E48" s="162" t="s">
        <v>27</v>
      </c>
      <c r="F48" s="125"/>
      <c r="G48" s="125"/>
      <c r="H48" s="13"/>
      <c r="I48" s="12"/>
      <c r="J48" s="13"/>
      <c r="K48" s="12"/>
      <c r="L48" s="13"/>
      <c r="M48" s="12"/>
      <c r="N48" s="13"/>
      <c r="O48" s="119"/>
      <c r="P48" s="102"/>
    </row>
    <row r="49" spans="1:16" ht="32.1" customHeight="1" x14ac:dyDescent="0.25">
      <c r="A49" s="132"/>
      <c r="B49" s="55"/>
      <c r="C49" s="125"/>
      <c r="D49" s="125"/>
      <c r="E49" s="126"/>
      <c r="F49" s="125"/>
      <c r="G49" s="125"/>
      <c r="H49" s="13"/>
      <c r="I49" s="12"/>
      <c r="J49" s="13"/>
      <c r="K49" s="213" t="s">
        <v>85</v>
      </c>
      <c r="L49" s="213"/>
      <c r="M49" s="213"/>
      <c r="N49" s="213"/>
      <c r="O49" s="64"/>
      <c r="P49" s="102"/>
    </row>
    <row r="50" spans="1:16" ht="19.5" customHeight="1" x14ac:dyDescent="0.25">
      <c r="A50" s="132"/>
      <c r="B50" s="55"/>
      <c r="C50" s="125"/>
      <c r="D50" s="125"/>
      <c r="E50" s="126"/>
      <c r="F50" s="125"/>
      <c r="G50" s="125"/>
      <c r="H50" s="13"/>
      <c r="I50" s="12"/>
      <c r="J50" s="13"/>
      <c r="K50" s="12"/>
      <c r="L50" s="13"/>
      <c r="M50" s="12"/>
      <c r="N50" s="13"/>
      <c r="O50" s="119"/>
      <c r="P50" s="102"/>
    </row>
    <row r="51" spans="1:16" ht="32.1" customHeight="1" x14ac:dyDescent="0.25">
      <c r="A51" s="131"/>
      <c r="B51" s="54"/>
      <c r="C51" s="125"/>
      <c r="D51" s="125"/>
      <c r="E51" s="126"/>
      <c r="F51" s="125"/>
      <c r="G51" s="125"/>
      <c r="H51" s="13"/>
      <c r="I51" s="12"/>
      <c r="J51" s="13"/>
      <c r="K51" s="214" t="s">
        <v>68</v>
      </c>
      <c r="L51" s="214"/>
      <c r="M51" s="214"/>
      <c r="N51" s="13"/>
      <c r="O51" s="64"/>
      <c r="P51" s="102"/>
    </row>
    <row r="52" spans="1:16" ht="18.75" customHeight="1" thickBot="1" x14ac:dyDescent="0.25">
      <c r="A52" s="160" t="s">
        <v>73</v>
      </c>
      <c r="B52" s="12"/>
      <c r="C52" s="127"/>
      <c r="D52" s="61"/>
      <c r="E52" s="61"/>
      <c r="F52" s="61"/>
      <c r="G52" s="54"/>
      <c r="H52" s="13"/>
      <c r="I52" s="12"/>
      <c r="J52" s="13"/>
      <c r="K52" s="12"/>
      <c r="L52" s="13"/>
      <c r="M52" s="12"/>
      <c r="N52" s="13"/>
      <c r="O52" s="12"/>
      <c r="P52" s="102"/>
    </row>
    <row r="53" spans="1:16" ht="32.1" customHeight="1" thickBot="1" x14ac:dyDescent="0.25">
      <c r="A53" s="185" t="s">
        <v>74</v>
      </c>
      <c r="B53" s="186"/>
      <c r="C53" s="186"/>
      <c r="D53" s="186"/>
      <c r="E53" s="186"/>
      <c r="F53" s="53"/>
      <c r="G53" s="54"/>
      <c r="H53" s="13"/>
      <c r="I53" s="12"/>
      <c r="J53" s="13"/>
      <c r="K53" s="214" t="s">
        <v>70</v>
      </c>
      <c r="L53" s="214"/>
      <c r="M53" s="214"/>
      <c r="N53" s="214"/>
      <c r="O53" s="122"/>
      <c r="P53" s="102"/>
    </row>
    <row r="54" spans="1:16" ht="11.25" customHeight="1" x14ac:dyDescent="0.25">
      <c r="A54" s="185"/>
      <c r="B54" s="186"/>
      <c r="C54" s="186"/>
      <c r="D54" s="186"/>
      <c r="E54" s="186"/>
      <c r="F54" s="54"/>
      <c r="G54" s="54"/>
      <c r="H54" s="13"/>
      <c r="I54" s="12"/>
      <c r="J54" s="12"/>
      <c r="K54" s="12"/>
      <c r="L54" s="12"/>
      <c r="M54" s="125"/>
      <c r="N54" s="125"/>
      <c r="O54" s="51"/>
      <c r="P54" s="102"/>
    </row>
    <row r="55" spans="1:16" ht="13.5" customHeight="1" x14ac:dyDescent="0.25">
      <c r="A55" s="132"/>
      <c r="B55" s="55"/>
      <c r="C55" s="54"/>
      <c r="D55" s="54"/>
      <c r="E55" s="210"/>
      <c r="F55" s="210"/>
      <c r="G55" s="210"/>
      <c r="H55" s="210"/>
      <c r="I55" s="12"/>
      <c r="J55" s="12"/>
      <c r="K55" s="12"/>
      <c r="L55" s="12"/>
      <c r="M55" s="125"/>
      <c r="N55" s="125"/>
      <c r="O55" s="52"/>
      <c r="P55" s="102"/>
    </row>
    <row r="56" spans="1:16" ht="7.5" customHeight="1" x14ac:dyDescent="0.25">
      <c r="A56" s="132"/>
      <c r="B56" s="55"/>
      <c r="C56" s="54"/>
      <c r="D56" s="69"/>
      <c r="E56" s="69"/>
      <c r="F56" s="69"/>
      <c r="G56" s="69"/>
      <c r="H56" s="128"/>
      <c r="I56" s="12"/>
      <c r="J56" s="12"/>
      <c r="K56" s="12"/>
      <c r="L56" s="13"/>
      <c r="M56" s="12"/>
      <c r="N56" s="13"/>
      <c r="O56" s="52"/>
      <c r="P56" s="102"/>
    </row>
    <row r="57" spans="1:16" ht="30.95" customHeight="1" x14ac:dyDescent="0.2">
      <c r="A57" s="131"/>
      <c r="B57" s="174" t="s">
        <v>87</v>
      </c>
      <c r="C57" s="174"/>
      <c r="D57" s="182"/>
      <c r="E57" s="183"/>
      <c r="F57" s="183"/>
      <c r="G57" s="184"/>
      <c r="H57" s="61"/>
      <c r="I57" s="12"/>
      <c r="J57" s="148" t="s">
        <v>56</v>
      </c>
      <c r="K57" s="148" t="s">
        <v>57</v>
      </c>
      <c r="L57" s="148" t="s">
        <v>67</v>
      </c>
      <c r="M57" s="148" t="s">
        <v>59</v>
      </c>
      <c r="N57" s="148" t="s">
        <v>60</v>
      </c>
      <c r="O57" s="148" t="s">
        <v>71</v>
      </c>
      <c r="P57" s="102"/>
    </row>
    <row r="58" spans="1:16" ht="30" customHeight="1" x14ac:dyDescent="0.2">
      <c r="A58" s="104"/>
      <c r="B58" s="12"/>
      <c r="C58" s="54"/>
      <c r="D58" s="55"/>
      <c r="E58" s="61"/>
      <c r="F58" s="61"/>
      <c r="G58" s="61"/>
      <c r="H58" s="61"/>
      <c r="I58" s="12"/>
      <c r="J58" s="142"/>
      <c r="K58" s="144"/>
      <c r="L58" s="144"/>
      <c r="M58" s="144"/>
      <c r="N58" s="144"/>
      <c r="O58" s="63">
        <v>0</v>
      </c>
      <c r="P58" s="102"/>
    </row>
    <row r="59" spans="1:16" ht="30.95" customHeight="1" x14ac:dyDescent="0.2">
      <c r="A59" s="233" t="s">
        <v>86</v>
      </c>
      <c r="B59" s="174"/>
      <c r="C59" s="175"/>
      <c r="D59" s="171"/>
      <c r="E59" s="172"/>
      <c r="F59" s="172"/>
      <c r="G59" s="173"/>
      <c r="H59" s="13"/>
      <c r="I59" s="12"/>
      <c r="J59" s="143"/>
      <c r="K59" s="145"/>
      <c r="L59" s="145"/>
      <c r="M59" s="146"/>
      <c r="N59" s="146"/>
      <c r="O59" s="63">
        <v>0</v>
      </c>
      <c r="P59" s="102"/>
    </row>
    <row r="60" spans="1:16" ht="30" customHeight="1" thickBot="1" x14ac:dyDescent="0.25">
      <c r="A60" s="104"/>
      <c r="B60" s="12"/>
      <c r="C60" s="12"/>
      <c r="D60" s="12"/>
      <c r="E60" s="61"/>
      <c r="F60" s="61"/>
      <c r="G60" s="61"/>
      <c r="H60" s="61"/>
      <c r="I60" s="12"/>
      <c r="J60" s="143"/>
      <c r="K60" s="145"/>
      <c r="L60" s="145"/>
      <c r="M60" s="146"/>
      <c r="N60" s="146"/>
      <c r="O60" s="147">
        <v>0</v>
      </c>
      <c r="P60" s="102"/>
    </row>
    <row r="61" spans="1:16" ht="30.95" customHeight="1" thickBot="1" x14ac:dyDescent="0.25">
      <c r="A61" s="104"/>
      <c r="B61" s="174" t="s">
        <v>84</v>
      </c>
      <c r="C61" s="175"/>
      <c r="D61" s="171"/>
      <c r="E61" s="172"/>
      <c r="F61" s="172"/>
      <c r="G61" s="173"/>
      <c r="H61" s="61"/>
      <c r="I61" s="12"/>
      <c r="J61" s="12"/>
      <c r="K61" s="12"/>
      <c r="L61" s="12"/>
      <c r="M61" s="12"/>
      <c r="N61" s="12"/>
      <c r="O61" s="122">
        <f>SUM(O58:O60)</f>
        <v>0</v>
      </c>
      <c r="P61" s="102"/>
    </row>
    <row r="62" spans="1:16" ht="21" customHeight="1" x14ac:dyDescent="0.25">
      <c r="A62" s="104"/>
      <c r="B62" s="12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34" t="str">
        <f>IF(ABS(O61-O53)&lt;=1,"OK","ERROR")</f>
        <v>OK</v>
      </c>
      <c r="P62" s="102"/>
    </row>
    <row r="63" spans="1:16" ht="12.75" customHeight="1" thickBot="1" x14ac:dyDescent="0.25">
      <c r="A63" s="106"/>
      <c r="B63" s="58"/>
      <c r="C63" s="58"/>
      <c r="D63" s="58"/>
      <c r="E63" s="58"/>
      <c r="F63" s="58"/>
      <c r="G63" s="58"/>
      <c r="H63" s="107"/>
      <c r="I63" s="58"/>
      <c r="J63" s="107"/>
      <c r="K63" s="58"/>
      <c r="L63" s="107"/>
      <c r="M63" s="58"/>
      <c r="N63" s="107"/>
      <c r="O63" s="58"/>
      <c r="P63" s="108"/>
    </row>
    <row r="64" spans="1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hidden="1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</sheetData>
  <sheetProtection selectLockedCells="1"/>
  <mergeCells count="44">
    <mergeCell ref="A59:C59"/>
    <mergeCell ref="E55:H55"/>
    <mergeCell ref="A32:C32"/>
    <mergeCell ref="A19:C19"/>
    <mergeCell ref="A20:C20"/>
    <mergeCell ref="K49:N49"/>
    <mergeCell ref="K53:N53"/>
    <mergeCell ref="K51:M51"/>
    <mergeCell ref="C26:F26"/>
    <mergeCell ref="A33:C33"/>
    <mergeCell ref="A34:C34"/>
    <mergeCell ref="A21:C21"/>
    <mergeCell ref="E20:F20"/>
    <mergeCell ref="E21:F21"/>
    <mergeCell ref="A4:P4"/>
    <mergeCell ref="A5:P5"/>
    <mergeCell ref="A25:B25"/>
    <mergeCell ref="A27:B27"/>
    <mergeCell ref="A26:B26"/>
    <mergeCell ref="E19:F19"/>
    <mergeCell ref="E14:L14"/>
    <mergeCell ref="B12:G12"/>
    <mergeCell ref="A23:C23"/>
    <mergeCell ref="M8:N8"/>
    <mergeCell ref="M10:N10"/>
    <mergeCell ref="B8:G8"/>
    <mergeCell ref="B10:G10"/>
    <mergeCell ref="B11:G11"/>
    <mergeCell ref="K8:L8"/>
    <mergeCell ref="D59:G59"/>
    <mergeCell ref="D61:G61"/>
    <mergeCell ref="B61:C61"/>
    <mergeCell ref="A1:P1"/>
    <mergeCell ref="A2:P2"/>
    <mergeCell ref="B14:D14"/>
    <mergeCell ref="C25:F25"/>
    <mergeCell ref="D57:G57"/>
    <mergeCell ref="A53:E54"/>
    <mergeCell ref="K10:L10"/>
    <mergeCell ref="C43:E43"/>
    <mergeCell ref="C36:F36"/>
    <mergeCell ref="C28:F28"/>
    <mergeCell ref="B57:C57"/>
    <mergeCell ref="A3:P3"/>
  </mergeCells>
  <conditionalFormatting sqref="G23">
    <cfRule type="expression" priority="8" stopIfTrue="1">
      <formula>$G$23</formula>
    </cfRule>
  </conditionalFormatting>
  <conditionalFormatting sqref="H23">
    <cfRule type="expression" priority="5" stopIfTrue="1">
      <formula>$G$23</formula>
    </cfRule>
  </conditionalFormatting>
  <conditionalFormatting sqref="J23">
    <cfRule type="expression" priority="4" stopIfTrue="1">
      <formula>$G$23</formula>
    </cfRule>
  </conditionalFormatting>
  <conditionalFormatting sqref="L23">
    <cfRule type="expression" priority="3" stopIfTrue="1">
      <formula>$G$23</formula>
    </cfRule>
  </conditionalFormatting>
  <conditionalFormatting sqref="N23">
    <cfRule type="expression" priority="2" stopIfTrue="1">
      <formula>$G$23</formula>
    </cfRule>
  </conditionalFormatting>
  <conditionalFormatting sqref="F23">
    <cfRule type="expression" priority="1" stopIfTrue="1">
      <formula>$G$23</formula>
    </cfRule>
  </conditionalFormatting>
  <dataValidations count="6">
    <dataValidation type="custom" allowBlank="1" showInputMessage="1" showErrorMessage="1" errorTitle="must be negative" error="Please enter as a negative amount (-) or zero" sqref="O51">
      <formula1>O51&lt;=0</formula1>
    </dataValidation>
    <dataValidation type="custom" errorStyle="warning" allowBlank="1" showInputMessage="1" showErrorMessage="1" errorTitle="Per Diem" error="If entering an amount that exceeds $60/day based upon federal limits, a printout of the Per Diem Rate from gsa.gov must be attached, OR you must be seeking reimbursement for multiple individuals. List names on receipt." promptTitle="M&amp;IE Ceiling" prompt="Enter $60, $45, or $20 depending on the length of travel - refer to travel policy. If including meals for multiple individuals, enter the totals accordingly. For example, for meals for two individuals for one full travel day, enter $120." sqref="G39 I39 K39 M39 O39">
      <formula1>G39&lt;=60</formula1>
    </dataValidation>
    <dataValidation type="custom" allowBlank="1" showInputMessage="1" showErrorMessage="1" errorTitle="Enter as negative" error="Enter as negative amount" sqref="G34:G35 I34:I35 K34 M34 O34">
      <formula1>G34&lt;=0</formula1>
    </dataValidation>
    <dataValidation errorStyle="information" allowBlank="1" showInputMessage="1" errorTitle="Note:" error="Caution - Do not include gratuities here. Gratuities are to be entered below in meals and incidentals." promptTitle="Do not include gratuities" prompt="Reminder: Do not enter gratuities on this line; enter gratuities below under Meals and Incidentals" sqref="O25:O26 M25:M26 K25:K26 I25:I26 G25:G26"/>
    <dataValidation type="whole" errorStyle="information" allowBlank="1" showInputMessage="1" showErrorMessage="1" errorTitle="# Guests" error="Please enter a whole number without decimals" promptTitle="Guest list reminder" prompt="If multiple guests, please list each name on the supporting receipt" sqref="N32:N35 L32:L35 J32:J35 H32:H35 F32:F35">
      <formula1>1</formula1>
      <formula2>9999999</formula2>
    </dataValidation>
    <dataValidation type="custom" errorStyle="information" allowBlank="1" showInputMessage="1" showErrorMessage="1" errorTitle="Note:" error="Do not include gratuities here. Gratuities are to be entered below in meals and incidentals." promptTitle="Do not include gratuities" sqref="A26 B26">
      <formula1>XEU26&gt;0</formula1>
    </dataValidation>
  </dataValidations>
  <hyperlinks>
    <hyperlink ref="A5:H5" r:id="rId1" display="https://www.gsa.gov/travel/plan-book/per-diem-rates"/>
  </hyperlinks>
  <pageMargins left="0.25" right="0.25" top="0.25" bottom="0.25" header="0.3" footer="0.3"/>
  <pageSetup scale="50" orientation="portrait" r:id="rId2"/>
  <colBreaks count="1" manualBreakCount="1">
    <brk id="1280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77"/>
  <sheetViews>
    <sheetView showGridLines="0" workbookViewId="0">
      <selection activeCell="E35" sqref="E35"/>
    </sheetView>
  </sheetViews>
  <sheetFormatPr defaultColWidth="0" defaultRowHeight="14.25" zeroHeight="1" x14ac:dyDescent="0.2"/>
  <cols>
    <col min="1" max="1" width="9.85546875" style="4" customWidth="1"/>
    <col min="2" max="2" width="14.140625" style="4" customWidth="1"/>
    <col min="3" max="4" width="12.7109375" style="4" customWidth="1"/>
    <col min="5" max="5" width="12.42578125" style="4" customWidth="1"/>
    <col min="6" max="6" width="17.7109375" style="4" customWidth="1"/>
    <col min="7" max="7" width="11.140625" style="6" customWidth="1"/>
    <col min="8" max="8" width="18.28515625" style="4" customWidth="1"/>
    <col min="9" max="9" width="11" style="6" customWidth="1"/>
    <col min="10" max="10" width="18.42578125" style="4" customWidth="1"/>
    <col min="11" max="11" width="12.140625" style="6" customWidth="1"/>
    <col min="12" max="12" width="19" style="4" customWidth="1"/>
    <col min="13" max="13" width="11.85546875" style="6" customWidth="1"/>
    <col min="14" max="14" width="19.140625" style="4" customWidth="1"/>
    <col min="15" max="15" width="9.140625" style="4" customWidth="1"/>
    <col min="16" max="20" width="0" style="4" hidden="1" customWidth="1"/>
    <col min="21" max="16384" width="9.140625" style="4" hidden="1"/>
  </cols>
  <sheetData>
    <row r="1" spans="1:14" x14ac:dyDescent="0.2">
      <c r="A1"/>
    </row>
    <row r="2" spans="1:14" x14ac:dyDescent="0.2"/>
    <row r="3" spans="1:14" x14ac:dyDescent="0.2"/>
    <row r="4" spans="1:14" x14ac:dyDescent="0.2"/>
    <row r="5" spans="1:14" x14ac:dyDescent="0.2"/>
    <row r="6" spans="1:14" ht="18" x14ac:dyDescent="0.25">
      <c r="A6" s="34" t="s">
        <v>0</v>
      </c>
      <c r="B6" s="34"/>
      <c r="C6" s="1"/>
      <c r="D6" s="1"/>
      <c r="E6" s="1"/>
      <c r="F6" s="2"/>
      <c r="G6" s="3"/>
      <c r="H6" s="2"/>
      <c r="I6" s="3"/>
      <c r="J6" s="2"/>
      <c r="K6" s="3"/>
      <c r="L6" s="2"/>
      <c r="M6" s="3"/>
      <c r="N6" s="2"/>
    </row>
    <row r="7" spans="1:14" x14ac:dyDescent="0.2">
      <c r="A7" s="2"/>
      <c r="B7" s="2"/>
      <c r="C7" s="2"/>
      <c r="D7" s="2"/>
      <c r="E7" s="2"/>
      <c r="F7" s="2"/>
      <c r="G7" s="3"/>
      <c r="H7" s="2"/>
      <c r="I7" s="3"/>
      <c r="J7" s="1"/>
      <c r="K7" s="5"/>
      <c r="L7" s="2"/>
      <c r="M7" s="3"/>
      <c r="N7" s="2"/>
    </row>
    <row r="8" spans="1:14" x14ac:dyDescent="0.2">
      <c r="A8" s="2" t="s">
        <v>46</v>
      </c>
      <c r="B8" s="2"/>
      <c r="C8" s="2"/>
      <c r="D8" s="2"/>
      <c r="E8" s="2"/>
      <c r="F8" s="2"/>
      <c r="G8" s="3"/>
      <c r="H8" s="2"/>
      <c r="I8" s="3"/>
      <c r="J8" s="1"/>
      <c r="K8" s="5"/>
      <c r="L8" s="2"/>
      <c r="M8" s="3"/>
      <c r="N8" s="2"/>
    </row>
    <row r="9" spans="1:14" x14ac:dyDescent="0.2">
      <c r="A9" s="2" t="s">
        <v>53</v>
      </c>
      <c r="B9" s="2"/>
      <c r="C9" s="2"/>
      <c r="D9" s="2"/>
      <c r="E9" s="2"/>
      <c r="F9" s="2"/>
      <c r="G9" s="3"/>
      <c r="H9" s="2"/>
      <c r="I9" s="3"/>
      <c r="J9" s="1"/>
      <c r="K9" s="5"/>
      <c r="L9" s="2"/>
      <c r="M9" s="3"/>
      <c r="N9" s="2"/>
    </row>
    <row r="10" spans="1:14" x14ac:dyDescent="0.2">
      <c r="A10" s="2"/>
      <c r="B10" s="2"/>
      <c r="C10" s="2"/>
      <c r="D10" s="2"/>
      <c r="E10" s="2"/>
      <c r="F10" s="36" t="s">
        <v>37</v>
      </c>
      <c r="G10" s="3"/>
      <c r="H10" s="2"/>
      <c r="I10" s="3"/>
      <c r="J10" s="1"/>
      <c r="K10" s="5"/>
      <c r="L10" s="2"/>
      <c r="M10" s="3"/>
      <c r="N10" s="2"/>
    </row>
    <row r="11" spans="1:14" x14ac:dyDescent="0.2">
      <c r="A11" s="2"/>
      <c r="B11" s="2" t="s">
        <v>40</v>
      </c>
      <c r="C11" s="2"/>
      <c r="D11" s="2"/>
      <c r="E11" s="2"/>
      <c r="F11" s="2"/>
      <c r="G11" s="3"/>
      <c r="H11" s="2"/>
      <c r="I11" s="3"/>
      <c r="J11" s="1"/>
      <c r="K11" s="5"/>
      <c r="L11" s="2"/>
      <c r="M11" s="3"/>
      <c r="N11" s="2"/>
    </row>
    <row r="12" spans="1:14" x14ac:dyDescent="0.2">
      <c r="B12" s="2"/>
      <c r="C12" s="2"/>
      <c r="D12" s="2"/>
      <c r="E12" s="2"/>
      <c r="G12" s="3"/>
      <c r="H12" s="2"/>
      <c r="I12" s="3"/>
      <c r="J12" s="1"/>
      <c r="K12" s="5"/>
      <c r="L12" s="2"/>
      <c r="M12" s="3"/>
      <c r="N12" s="2"/>
    </row>
    <row r="13" spans="1:14" x14ac:dyDescent="0.2">
      <c r="A13" s="2"/>
    </row>
    <row r="14" spans="1:14" x14ac:dyDescent="0.2">
      <c r="B14" s="2"/>
      <c r="C14" s="2"/>
      <c r="D14" s="2"/>
      <c r="E14" s="2"/>
      <c r="F14" s="2"/>
      <c r="G14" s="3"/>
      <c r="H14" s="2"/>
      <c r="I14" s="3"/>
      <c r="J14" s="1"/>
      <c r="K14" s="5"/>
      <c r="L14" s="2"/>
      <c r="M14" s="3"/>
      <c r="N14" s="2"/>
    </row>
    <row r="15" spans="1:14" x14ac:dyDescent="0.2">
      <c r="A15" s="2"/>
      <c r="B15" s="2"/>
      <c r="C15" s="2"/>
      <c r="D15" s="2"/>
      <c r="E15" s="2"/>
      <c r="F15" s="2"/>
      <c r="G15" s="3"/>
      <c r="H15" s="2"/>
      <c r="I15" s="3"/>
      <c r="J15" s="1"/>
      <c r="K15" s="5"/>
      <c r="L15" s="2"/>
      <c r="M15" s="3"/>
      <c r="N15" s="2"/>
    </row>
    <row r="16" spans="1:14" x14ac:dyDescent="0.2">
      <c r="J16" s="1"/>
      <c r="K16" s="5"/>
    </row>
    <row r="17" spans="1:15" x14ac:dyDescent="0.2">
      <c r="A17" s="4" t="s">
        <v>2</v>
      </c>
      <c r="C17" s="224" t="s">
        <v>29</v>
      </c>
      <c r="D17" s="225"/>
      <c r="E17" s="226"/>
      <c r="F17" s="227"/>
      <c r="H17" s="4" t="s">
        <v>1</v>
      </c>
      <c r="I17" s="224">
        <v>90000000</v>
      </c>
      <c r="J17" s="228"/>
      <c r="K17" s="7"/>
    </row>
    <row r="18" spans="1:15" x14ac:dyDescent="0.2">
      <c r="J18" s="8"/>
      <c r="K18" s="7"/>
    </row>
    <row r="19" spans="1:15" x14ac:dyDescent="0.2">
      <c r="A19" s="4" t="s">
        <v>3</v>
      </c>
      <c r="C19" s="224" t="s">
        <v>41</v>
      </c>
      <c r="D19" s="225"/>
      <c r="E19" s="229"/>
      <c r="F19" s="228"/>
      <c r="H19" s="4" t="s">
        <v>4</v>
      </c>
      <c r="I19" s="224" t="s">
        <v>30</v>
      </c>
      <c r="J19" s="228"/>
    </row>
    <row r="20" spans="1:15" x14ac:dyDescent="0.2">
      <c r="C20" s="224" t="s">
        <v>42</v>
      </c>
      <c r="D20" s="225"/>
      <c r="E20" s="229"/>
      <c r="F20" s="228"/>
    </row>
    <row r="21" spans="1:15" x14ac:dyDescent="0.2">
      <c r="C21" s="224" t="s">
        <v>43</v>
      </c>
      <c r="D21" s="225"/>
      <c r="E21" s="229"/>
      <c r="F21" s="228"/>
    </row>
    <row r="22" spans="1:15" x14ac:dyDescent="0.2">
      <c r="C22" s="224"/>
      <c r="D22" s="225"/>
      <c r="E22" s="229"/>
      <c r="F22" s="228"/>
    </row>
    <row r="23" spans="1:15" x14ac:dyDescent="0.2">
      <c r="J23" s="9"/>
      <c r="K23" s="10"/>
    </row>
    <row r="24" spans="1:15" x14ac:dyDescent="0.2">
      <c r="A24" s="4" t="s">
        <v>48</v>
      </c>
      <c r="E24" s="226"/>
      <c r="F24" s="226"/>
      <c r="G24" s="226"/>
      <c r="H24" s="226"/>
      <c r="I24" s="229"/>
      <c r="J24" s="229"/>
      <c r="K24" s="229"/>
      <c r="L24" s="229"/>
      <c r="M24" s="229"/>
      <c r="N24" s="228"/>
    </row>
    <row r="25" spans="1:15" x14ac:dyDescent="0.2">
      <c r="J25" s="9"/>
      <c r="K25" s="10"/>
    </row>
    <row r="26" spans="1:15" x14ac:dyDescent="0.2">
      <c r="C26" s="4" t="s">
        <v>10</v>
      </c>
      <c r="F26" s="30">
        <v>43108</v>
      </c>
      <c r="H26" s="30">
        <v>43109</v>
      </c>
      <c r="J26" s="30">
        <v>43110</v>
      </c>
      <c r="L26" s="30">
        <v>43111</v>
      </c>
      <c r="N26" s="30">
        <v>43112</v>
      </c>
    </row>
    <row r="27" spans="1:15" ht="27" customHeight="1" x14ac:dyDescent="0.2">
      <c r="C27" s="4" t="s">
        <v>9</v>
      </c>
      <c r="F27" s="31" t="s">
        <v>44</v>
      </c>
      <c r="G27" s="11"/>
      <c r="H27" s="31" t="s">
        <v>44</v>
      </c>
      <c r="I27" s="11"/>
      <c r="J27" s="31" t="s">
        <v>44</v>
      </c>
      <c r="K27" s="11"/>
      <c r="L27" s="31" t="s">
        <v>44</v>
      </c>
      <c r="M27" s="11"/>
      <c r="N27" s="31" t="s">
        <v>44</v>
      </c>
    </row>
    <row r="28" spans="1:15" x14ac:dyDescent="0.2">
      <c r="F28" s="12"/>
      <c r="G28" s="13"/>
      <c r="H28" s="12"/>
      <c r="I28" s="13"/>
      <c r="J28" s="12"/>
      <c r="L28" s="12"/>
      <c r="M28" s="13"/>
      <c r="N28" s="12"/>
    </row>
    <row r="29" spans="1:15" x14ac:dyDescent="0.2">
      <c r="A29" s="14" t="s">
        <v>12</v>
      </c>
      <c r="B29" s="14"/>
      <c r="F29" s="15"/>
      <c r="G29" s="16"/>
      <c r="H29" s="15"/>
      <c r="I29" s="16"/>
      <c r="J29" s="15"/>
      <c r="K29" s="16"/>
      <c r="L29" s="15"/>
      <c r="M29" s="16"/>
      <c r="N29" s="15"/>
    </row>
    <row r="30" spans="1:15" x14ac:dyDescent="0.2">
      <c r="F30" s="46" t="s">
        <v>11</v>
      </c>
      <c r="G30" s="17"/>
      <c r="H30" s="46" t="s">
        <v>11</v>
      </c>
      <c r="I30" s="17"/>
      <c r="J30" s="46" t="s">
        <v>11</v>
      </c>
      <c r="K30" s="17"/>
      <c r="L30" s="46" t="s">
        <v>11</v>
      </c>
      <c r="M30" s="17"/>
      <c r="N30" s="46" t="s">
        <v>11</v>
      </c>
      <c r="O30" s="18"/>
    </row>
    <row r="31" spans="1:15" x14ac:dyDescent="0.2">
      <c r="A31" s="4" t="s">
        <v>33</v>
      </c>
      <c r="F31" s="32">
        <v>250</v>
      </c>
      <c r="G31" s="19"/>
      <c r="H31" s="32"/>
      <c r="I31" s="19"/>
      <c r="J31" s="32"/>
      <c r="K31" s="19"/>
      <c r="L31" s="32"/>
      <c r="M31" s="19"/>
      <c r="N31" s="32"/>
      <c r="O31" s="18"/>
    </row>
    <row r="32" spans="1:15" x14ac:dyDescent="0.2">
      <c r="A32" s="4" t="s">
        <v>32</v>
      </c>
      <c r="F32" s="32"/>
      <c r="G32" s="19"/>
      <c r="H32" s="32"/>
      <c r="I32" s="19"/>
      <c r="J32" s="32"/>
      <c r="K32" s="19"/>
      <c r="L32" s="32"/>
      <c r="M32" s="19"/>
      <c r="N32" s="32"/>
      <c r="O32" s="18"/>
    </row>
    <row r="33" spans="1:15" x14ac:dyDescent="0.2">
      <c r="A33" s="4" t="s">
        <v>34</v>
      </c>
      <c r="F33" s="32"/>
      <c r="G33" s="19"/>
      <c r="H33" s="32"/>
      <c r="I33" s="19"/>
      <c r="J33" s="32"/>
      <c r="K33" s="19"/>
      <c r="L33" s="32"/>
      <c r="M33" s="19"/>
      <c r="N33" s="32">
        <v>1000</v>
      </c>
      <c r="O33" s="18"/>
    </row>
    <row r="34" spans="1:15" x14ac:dyDescent="0.2">
      <c r="A34" s="4" t="s">
        <v>35</v>
      </c>
      <c r="E34" s="47" t="s">
        <v>54</v>
      </c>
      <c r="F34" s="48">
        <v>10</v>
      </c>
      <c r="G34" s="49" t="s">
        <v>54</v>
      </c>
      <c r="H34" s="48">
        <v>10</v>
      </c>
      <c r="I34" s="49" t="s">
        <v>54</v>
      </c>
      <c r="J34" s="48">
        <v>10</v>
      </c>
      <c r="K34" s="49" t="s">
        <v>54</v>
      </c>
      <c r="L34" s="48">
        <v>10</v>
      </c>
      <c r="M34" s="49" t="s">
        <v>54</v>
      </c>
      <c r="N34" s="32">
        <v>10</v>
      </c>
      <c r="O34" s="18"/>
    </row>
    <row r="35" spans="1:15" x14ac:dyDescent="0.2">
      <c r="A35" s="4" t="s">
        <v>61</v>
      </c>
      <c r="E35" s="41">
        <v>120</v>
      </c>
      <c r="F35" s="32">
        <f>E35*0.625</f>
        <v>75</v>
      </c>
      <c r="G35" s="41">
        <v>2</v>
      </c>
      <c r="H35" s="32">
        <f>G35*0.625</f>
        <v>1.25</v>
      </c>
      <c r="I35" s="41">
        <v>2</v>
      </c>
      <c r="J35" s="32">
        <f>I35*0.625</f>
        <v>1.25</v>
      </c>
      <c r="K35" s="41">
        <v>2</v>
      </c>
      <c r="L35" s="32">
        <f>K35*0.625</f>
        <v>1.25</v>
      </c>
      <c r="M35" s="41">
        <v>46</v>
      </c>
      <c r="N35" s="32">
        <f>M35*0.625</f>
        <v>28.75</v>
      </c>
      <c r="O35" s="18"/>
    </row>
    <row r="36" spans="1:15" x14ac:dyDescent="0.2">
      <c r="A36" s="4" t="s">
        <v>36</v>
      </c>
      <c r="F36" s="37"/>
      <c r="G36"/>
      <c r="H36" s="37"/>
      <c r="I36"/>
      <c r="J36" s="37"/>
      <c r="K36"/>
      <c r="L36" s="37"/>
      <c r="M36"/>
      <c r="N36" s="37"/>
      <c r="O36" s="18"/>
    </row>
    <row r="37" spans="1:15" x14ac:dyDescent="0.2">
      <c r="B37" s="230" t="s">
        <v>45</v>
      </c>
      <c r="C37" s="231"/>
      <c r="D37" s="231"/>
      <c r="E37" s="232"/>
      <c r="F37" s="32">
        <v>20</v>
      </c>
      <c r="G37" s="19"/>
      <c r="H37" s="32"/>
      <c r="I37" s="19"/>
      <c r="J37" s="32"/>
      <c r="K37" s="19"/>
      <c r="L37" s="32"/>
      <c r="M37" s="19"/>
      <c r="N37" s="32"/>
      <c r="O37" s="18"/>
    </row>
    <row r="38" spans="1:15" x14ac:dyDescent="0.2">
      <c r="B38" s="230"/>
      <c r="C38" s="231"/>
      <c r="D38" s="231"/>
      <c r="E38" s="232"/>
      <c r="F38" s="32"/>
      <c r="G38" s="19"/>
      <c r="H38" s="32"/>
      <c r="I38" s="19"/>
      <c r="J38" s="32"/>
      <c r="K38" s="19"/>
      <c r="L38" s="32"/>
      <c r="M38" s="19"/>
      <c r="N38" s="32"/>
      <c r="O38" s="18"/>
    </row>
    <row r="39" spans="1:15" x14ac:dyDescent="0.2">
      <c r="B39" s="221"/>
      <c r="C39" s="222"/>
      <c r="D39" s="222"/>
      <c r="E39" s="223"/>
      <c r="F39" s="32"/>
      <c r="G39" s="19"/>
      <c r="H39" s="32"/>
      <c r="I39" s="19"/>
      <c r="J39" s="32"/>
      <c r="K39" s="19"/>
      <c r="L39" s="32"/>
      <c r="M39" s="19"/>
      <c r="N39" s="32"/>
      <c r="O39" s="18"/>
    </row>
    <row r="40" spans="1:15" x14ac:dyDescent="0.2">
      <c r="B40" s="221"/>
      <c r="C40" s="222"/>
      <c r="D40" s="222"/>
      <c r="E40" s="223"/>
      <c r="F40" s="32"/>
      <c r="G40" s="19"/>
      <c r="H40" s="32"/>
      <c r="I40" s="19"/>
      <c r="J40" s="32"/>
      <c r="K40" s="19"/>
      <c r="L40" s="32"/>
      <c r="M40" s="19"/>
      <c r="N40" s="32"/>
      <c r="O40" s="18"/>
    </row>
    <row r="41" spans="1:15" x14ac:dyDescent="0.2"/>
    <row r="42" spans="1:15" ht="15" thickBot="1" x14ac:dyDescent="0.25">
      <c r="A42" s="14" t="s">
        <v>16</v>
      </c>
      <c r="B42" s="14"/>
      <c r="F42" s="20">
        <f>SUM(F31:F41)</f>
        <v>355</v>
      </c>
      <c r="G42" s="21"/>
      <c r="H42" s="20">
        <f>SUM(H31:H41)</f>
        <v>11.25</v>
      </c>
      <c r="I42" s="21"/>
      <c r="J42" s="20">
        <f>SUM(J31:J41)</f>
        <v>11.25</v>
      </c>
      <c r="K42" s="21"/>
      <c r="L42" s="20">
        <f>SUM(L31:L41)</f>
        <v>11.25</v>
      </c>
      <c r="M42" s="21"/>
      <c r="N42" s="20">
        <f>SUM(N31:N41)</f>
        <v>1038.75</v>
      </c>
    </row>
    <row r="43" spans="1:15" ht="15" thickTop="1" x14ac:dyDescent="0.2"/>
    <row r="44" spans="1:15" s="22" customFormat="1" x14ac:dyDescent="0.2">
      <c r="A44" s="14" t="s">
        <v>38</v>
      </c>
      <c r="B44" s="14"/>
      <c r="E44" s="23"/>
      <c r="F44" s="15"/>
      <c r="G44" s="23"/>
      <c r="H44" s="15"/>
      <c r="I44" s="23"/>
      <c r="J44" s="15"/>
      <c r="K44" s="23"/>
      <c r="L44" s="15"/>
      <c r="M44" s="23"/>
      <c r="N44" s="15"/>
    </row>
    <row r="45" spans="1:15" x14ac:dyDescent="0.2">
      <c r="E45" s="45" t="s">
        <v>13</v>
      </c>
      <c r="F45" s="46" t="s">
        <v>11</v>
      </c>
      <c r="G45" s="45" t="s">
        <v>13</v>
      </c>
      <c r="H45" s="46" t="s">
        <v>11</v>
      </c>
      <c r="I45" s="45" t="s">
        <v>13</v>
      </c>
      <c r="J45" s="46" t="s">
        <v>11</v>
      </c>
      <c r="K45" s="45" t="s">
        <v>13</v>
      </c>
      <c r="L45" s="46" t="s">
        <v>11</v>
      </c>
      <c r="M45" s="45" t="s">
        <v>13</v>
      </c>
      <c r="N45" s="46" t="s">
        <v>11</v>
      </c>
    </row>
    <row r="46" spans="1:15" x14ac:dyDescent="0.2">
      <c r="A46" s="4" t="s">
        <v>5</v>
      </c>
      <c r="E46" s="33">
        <v>1</v>
      </c>
      <c r="F46" s="32">
        <v>10</v>
      </c>
      <c r="G46" s="33">
        <v>1</v>
      </c>
      <c r="H46" s="32">
        <v>12</v>
      </c>
      <c r="I46" s="33">
        <v>1</v>
      </c>
      <c r="J46" s="32">
        <v>12</v>
      </c>
      <c r="K46" s="33">
        <v>1</v>
      </c>
      <c r="L46" s="32">
        <v>18</v>
      </c>
      <c r="M46" s="33">
        <v>1</v>
      </c>
      <c r="N46" s="32">
        <v>16</v>
      </c>
    </row>
    <row r="47" spans="1:15" x14ac:dyDescent="0.2">
      <c r="A47" s="4" t="s">
        <v>6</v>
      </c>
      <c r="E47" s="33">
        <v>1</v>
      </c>
      <c r="F47" s="32">
        <v>13</v>
      </c>
      <c r="G47" s="33">
        <v>1</v>
      </c>
      <c r="H47" s="32">
        <v>16</v>
      </c>
      <c r="I47" s="33">
        <v>1</v>
      </c>
      <c r="J47" s="32">
        <v>15</v>
      </c>
      <c r="K47" s="33">
        <v>1</v>
      </c>
      <c r="L47" s="32">
        <v>18</v>
      </c>
      <c r="M47" s="33">
        <v>1</v>
      </c>
      <c r="N47" s="32">
        <v>18</v>
      </c>
    </row>
    <row r="48" spans="1:15" x14ac:dyDescent="0.2">
      <c r="A48" s="4" t="s">
        <v>7</v>
      </c>
      <c r="E48" s="33">
        <v>1</v>
      </c>
      <c r="F48" s="32">
        <v>21</v>
      </c>
      <c r="G48" s="33">
        <v>1</v>
      </c>
      <c r="H48" s="32">
        <v>28</v>
      </c>
      <c r="I48" s="33">
        <v>2</v>
      </c>
      <c r="J48" s="32">
        <v>40</v>
      </c>
      <c r="K48" s="33">
        <v>2</v>
      </c>
      <c r="L48" s="32">
        <v>45</v>
      </c>
      <c r="M48" s="33">
        <v>1</v>
      </c>
      <c r="N48" s="32">
        <v>31</v>
      </c>
    </row>
    <row r="49" spans="1:14" x14ac:dyDescent="0.2">
      <c r="A49" s="4" t="s">
        <v>39</v>
      </c>
      <c r="E49" s="33"/>
      <c r="F49" s="32">
        <v>5</v>
      </c>
      <c r="G49" s="33"/>
      <c r="H49" s="32">
        <v>7</v>
      </c>
      <c r="I49" s="33"/>
      <c r="J49" s="32"/>
      <c r="K49" s="33"/>
      <c r="L49" s="32">
        <v>-15</v>
      </c>
      <c r="M49" s="33"/>
      <c r="N49" s="32"/>
    </row>
    <row r="50" spans="1:14" x14ac:dyDescent="0.2">
      <c r="A50" s="4" t="s">
        <v>14</v>
      </c>
      <c r="E50" s="33"/>
      <c r="F50" s="32"/>
      <c r="G50" s="33"/>
      <c r="H50" s="32">
        <v>-6</v>
      </c>
      <c r="I50" s="33"/>
      <c r="J50" s="32">
        <v>-25</v>
      </c>
      <c r="K50" s="33"/>
      <c r="L50" s="32">
        <v>-20</v>
      </c>
      <c r="M50" s="33"/>
      <c r="N50" s="32"/>
    </row>
    <row r="51" spans="1:14" x14ac:dyDescent="0.2">
      <c r="A51" s="4" t="s">
        <v>15</v>
      </c>
      <c r="E51" s="33"/>
      <c r="F51" s="32"/>
      <c r="G51" s="33"/>
      <c r="H51" s="32"/>
      <c r="I51" s="33"/>
      <c r="J51" s="32"/>
      <c r="K51" s="33"/>
      <c r="L51" s="32"/>
      <c r="M51" s="33"/>
      <c r="N51" s="32"/>
    </row>
    <row r="52" spans="1:14" x14ac:dyDescent="0.2"/>
    <row r="53" spans="1:14" ht="15" thickBot="1" x14ac:dyDescent="0.25">
      <c r="A53" s="14" t="s">
        <v>8</v>
      </c>
      <c r="B53" s="14"/>
      <c r="F53" s="20">
        <f>SUM(F45:F51)</f>
        <v>49</v>
      </c>
      <c r="H53" s="20">
        <f t="shared" ref="H53:N53" si="0">SUM(H45:H51)</f>
        <v>57</v>
      </c>
      <c r="J53" s="20">
        <f t="shared" si="0"/>
        <v>42</v>
      </c>
      <c r="L53" s="20">
        <f t="shared" si="0"/>
        <v>46</v>
      </c>
      <c r="N53" s="20">
        <f t="shared" si="0"/>
        <v>65</v>
      </c>
    </row>
    <row r="54" spans="1:14" ht="15" thickTop="1" x14ac:dyDescent="0.2"/>
    <row r="55" spans="1:14" s="18" customFormat="1" x14ac:dyDescent="0.2">
      <c r="A55" s="18" t="s">
        <v>49</v>
      </c>
      <c r="F55" s="32">
        <v>60</v>
      </c>
      <c r="G55" s="19"/>
      <c r="H55" s="32">
        <v>60</v>
      </c>
      <c r="I55" s="19"/>
      <c r="J55" s="32">
        <v>60</v>
      </c>
      <c r="K55" s="19"/>
      <c r="L55" s="32">
        <v>60</v>
      </c>
      <c r="M55" s="19"/>
      <c r="N55" s="32">
        <v>60</v>
      </c>
    </row>
    <row r="56" spans="1:14" x14ac:dyDescent="0.2"/>
    <row r="57" spans="1:14" s="18" customFormat="1" x14ac:dyDescent="0.2">
      <c r="A57" s="18" t="s">
        <v>17</v>
      </c>
      <c r="F57" s="18">
        <f>IF(F55&gt;=F53,F53,F55)</f>
        <v>49</v>
      </c>
      <c r="G57" s="19"/>
      <c r="H57" s="18">
        <f t="shared" ref="H57:N57" si="1">IF(H55&gt;=H53,H53,H55)</f>
        <v>57</v>
      </c>
      <c r="I57" s="19"/>
      <c r="J57" s="18">
        <f t="shared" si="1"/>
        <v>42</v>
      </c>
      <c r="K57" s="19"/>
      <c r="L57" s="18">
        <f t="shared" si="1"/>
        <v>46</v>
      </c>
      <c r="M57" s="19"/>
      <c r="N57" s="18">
        <f t="shared" si="1"/>
        <v>60</v>
      </c>
    </row>
    <row r="58" spans="1:14" x14ac:dyDescent="0.2"/>
    <row r="59" spans="1:14" ht="15" thickBot="1" x14ac:dyDescent="0.25">
      <c r="A59" s="24" t="s">
        <v>18</v>
      </c>
      <c r="B59" s="24"/>
      <c r="C59" s="24"/>
      <c r="D59" s="24"/>
      <c r="E59" s="24"/>
      <c r="F59" s="25">
        <f>F57+F42</f>
        <v>404</v>
      </c>
      <c r="G59" s="26"/>
      <c r="H59" s="25">
        <f>H57+H42</f>
        <v>68.25</v>
      </c>
      <c r="I59" s="26"/>
      <c r="J59" s="25">
        <f>J57+J42</f>
        <v>53.25</v>
      </c>
      <c r="K59" s="26"/>
      <c r="L59" s="25">
        <f>L57+L42</f>
        <v>57.25</v>
      </c>
      <c r="M59" s="26"/>
      <c r="N59" s="25">
        <f>N57+N42</f>
        <v>1098.75</v>
      </c>
    </row>
    <row r="60" spans="1:14" x14ac:dyDescent="0.2"/>
    <row r="61" spans="1:14" x14ac:dyDescent="0.2">
      <c r="F61" s="27"/>
      <c r="G61" s="27"/>
      <c r="H61" s="27"/>
      <c r="I61" s="27"/>
      <c r="J61" s="4" t="s">
        <v>19</v>
      </c>
      <c r="K61" s="27"/>
      <c r="L61" s="27"/>
      <c r="M61" s="27"/>
      <c r="N61" s="18">
        <f>N59+L59+J59+H59+F59</f>
        <v>1681.5</v>
      </c>
    </row>
    <row r="62" spans="1:14" x14ac:dyDescent="0.2">
      <c r="A62" s="14" t="s">
        <v>55</v>
      </c>
      <c r="B62" s="14"/>
      <c r="K62" s="4"/>
      <c r="M62" s="4"/>
      <c r="N62" s="18"/>
    </row>
    <row r="63" spans="1:14" x14ac:dyDescent="0.2">
      <c r="J63" s="4" t="s">
        <v>20</v>
      </c>
      <c r="N63" s="32"/>
    </row>
    <row r="64" spans="1:14" x14ac:dyDescent="0.2">
      <c r="A64" s="43" t="s">
        <v>56</v>
      </c>
      <c r="B64" s="43" t="s">
        <v>57</v>
      </c>
      <c r="C64" s="43" t="s">
        <v>58</v>
      </c>
      <c r="D64" s="43" t="s">
        <v>59</v>
      </c>
      <c r="E64" s="43" t="s">
        <v>60</v>
      </c>
      <c r="F64" s="44" t="s">
        <v>28</v>
      </c>
      <c r="N64" s="18"/>
    </row>
    <row r="65" spans="1:14" x14ac:dyDescent="0.2">
      <c r="A65" s="42">
        <v>111001</v>
      </c>
      <c r="B65" s="39">
        <v>6606</v>
      </c>
      <c r="C65" s="40">
        <v>741104</v>
      </c>
      <c r="D65" s="40">
        <v>60</v>
      </c>
      <c r="E65" s="40"/>
      <c r="F65" s="32">
        <v>472.9</v>
      </c>
      <c r="J65" s="14" t="s">
        <v>31</v>
      </c>
      <c r="N65" s="18">
        <f>N63+N61</f>
        <v>1681.5</v>
      </c>
    </row>
    <row r="66" spans="1:14" x14ac:dyDescent="0.2">
      <c r="A66" s="42"/>
      <c r="B66" s="39"/>
      <c r="C66" s="40"/>
      <c r="D66" s="40"/>
      <c r="E66" s="40"/>
      <c r="F66" s="32"/>
      <c r="N66" s="18"/>
    </row>
    <row r="67" spans="1:14" x14ac:dyDescent="0.2">
      <c r="A67" s="42"/>
      <c r="B67" s="39"/>
      <c r="C67" s="40"/>
      <c r="D67" s="40"/>
      <c r="E67" s="40"/>
      <c r="F67" s="32"/>
      <c r="J67" s="4" t="s">
        <v>21</v>
      </c>
      <c r="N67" s="18"/>
    </row>
    <row r="68" spans="1:14" ht="15" thickBot="1" x14ac:dyDescent="0.25">
      <c r="F68" s="29">
        <f>SUM(F65:F67)</f>
        <v>472.9</v>
      </c>
      <c r="J68" s="4" t="s">
        <v>22</v>
      </c>
      <c r="N68" s="32">
        <v>-1200</v>
      </c>
    </row>
    <row r="69" spans="1:14" ht="15" thickTop="1" x14ac:dyDescent="0.2">
      <c r="F69" s="35" t="str">
        <f>IF(ABS(F68-N71)&lt;=1,"OK","ERROR-MUST_MATCH_TOTAL_REIMBURSEMENT")</f>
        <v>ERROR-MUST_MATCH_TOTAL_REIMBURSEMENT</v>
      </c>
    </row>
    <row r="70" spans="1:14" x14ac:dyDescent="0.2">
      <c r="A70" s="14" t="s">
        <v>50</v>
      </c>
      <c r="F70" s="6"/>
      <c r="J70" s="4" t="s">
        <v>23</v>
      </c>
    </row>
    <row r="71" spans="1:14" ht="15" thickBot="1" x14ac:dyDescent="0.25">
      <c r="F71" s="6"/>
      <c r="J71" s="4" t="s">
        <v>24</v>
      </c>
      <c r="N71" s="28">
        <f>N68+N65</f>
        <v>481.5</v>
      </c>
    </row>
    <row r="72" spans="1:14" ht="32.25" customHeight="1" thickBot="1" x14ac:dyDescent="0.25">
      <c r="B72" s="4" t="s">
        <v>51</v>
      </c>
      <c r="C72" s="215"/>
      <c r="D72" s="216"/>
      <c r="E72" s="217"/>
      <c r="F72" s="217"/>
      <c r="G72" s="218"/>
      <c r="N72" s="38"/>
    </row>
    <row r="73" spans="1:14" ht="15" thickBot="1" x14ac:dyDescent="0.25">
      <c r="J73" s="4" t="s">
        <v>25</v>
      </c>
    </row>
    <row r="74" spans="1:14" ht="40.5" customHeight="1" thickBot="1" x14ac:dyDescent="0.25">
      <c r="B74" s="4" t="s">
        <v>52</v>
      </c>
      <c r="C74" s="219"/>
      <c r="D74" s="220"/>
      <c r="E74" s="217"/>
      <c r="F74" s="217"/>
      <c r="G74" s="218"/>
      <c r="J74" s="4" t="s">
        <v>26</v>
      </c>
    </row>
    <row r="75" spans="1:14" x14ac:dyDescent="0.2">
      <c r="J75" s="4" t="s">
        <v>27</v>
      </c>
    </row>
    <row r="76" spans="1:14" x14ac:dyDescent="0.2"/>
    <row r="77" spans="1:14" x14ac:dyDescent="0.2"/>
  </sheetData>
  <sheetProtection algorithmName="SHA-512" hashValue="BcpTJqGZGfare4ElvPeHTc9320NmcEV5aUsEgdp7Ggt0kGERQun9oUWc6Jsf+5wByu48Khzr/4XBP5kz1n5/DA==" saltValue="buHIiwens/mQ8qOQFjnZPA==" spinCount="100000" sheet="1" objects="1" scenarios="1" selectLockedCells="1"/>
  <mergeCells count="14">
    <mergeCell ref="C72:G72"/>
    <mergeCell ref="C74:G74"/>
    <mergeCell ref="B40:E40"/>
    <mergeCell ref="C17:F17"/>
    <mergeCell ref="I17:J17"/>
    <mergeCell ref="C19:F19"/>
    <mergeCell ref="I19:J19"/>
    <mergeCell ref="C20:F20"/>
    <mergeCell ref="C21:F21"/>
    <mergeCell ref="C22:F22"/>
    <mergeCell ref="E24:N24"/>
    <mergeCell ref="B37:E37"/>
    <mergeCell ref="B38:E38"/>
    <mergeCell ref="B39:E39"/>
  </mergeCells>
  <dataValidations xWindow="497" yWindow="599" count="8">
    <dataValidation type="whole" errorStyle="information" allowBlank="1" showInputMessage="1" showErrorMessage="1" errorTitle="# Guests" error="Please enter a whole number without decimals" promptTitle="Guest list reminder" prompt="If multiple guests, please list each name on the supporting receipt" sqref="E46:E51 G46:G51 I46:I51 K46:K51 M46:M51">
      <formula1>1</formula1>
      <formula2>9999999</formula2>
    </dataValidation>
    <dataValidation type="custom" allowBlank="1" showInputMessage="1" showErrorMessage="1" errorTitle="Enter as negative" error="Enter as negative amount" sqref="F50:F51 H50:H51 J50 L50 N50">
      <formula1>F50&lt;=0</formula1>
    </dataValidation>
    <dataValidation type="custom" allowBlank="1" showInputMessage="1" showErrorMessage="1" errorTitle="must be negative" error="Please enter as a negative amount (-) or zero" sqref="N68">
      <formula1>N68&lt;=0</formula1>
    </dataValidation>
    <dataValidation errorStyle="information" allowBlank="1" showInputMessage="1" errorTitle="Note:" error="Caution - Do not include gratuities here. Gratuities are to be entered below in meals and incidentals." promptTitle="Do not include gratuities" prompt="Reminder: Do not enter gratuities on this line; enter gratuities below under Meals and Incidentals" sqref="F37:F40 H37:H40 J37:J40 L37:L40 N37:N40"/>
    <dataValidation type="custom" errorStyle="warning" allowBlank="1" showInputMessage="1" showErrorMessage="1" errorTitle="Per Diem" error="If entering an amount that exceeds $60/day based upon federal limits, a printout of the Per Diem Rate from gsa.gov must be attached, OR you must be seeking reimbursement for multiple individuals. List names on receipt." promptTitle="M&amp;IE Ceiling" prompt="Enter $60, $45, or $20 depending on the length of travel - refer to travel policy. If including meals for multiple individuals, enter the totals accordingly. For example, for meals for two individuals for one full travel day, enter $120." sqref="F55 H55 J55 L55 N55">
      <formula1>F55&lt;=60</formula1>
    </dataValidation>
    <dataValidation type="custom" errorStyle="information" allowBlank="1" showInputMessage="1" showErrorMessage="1" errorTitle="Note:" error="Do not include gratuities here. Gratuities are to be entered below in meals and incidentals." promptTitle="Do not include gratuities" sqref="E37:E40">
      <formula1>A37&gt;0</formula1>
    </dataValidation>
    <dataValidation type="custom" errorStyle="information" allowBlank="1" showInputMessage="1" showErrorMessage="1" errorTitle="Note:" error="Do not include gratuities here. Gratuities are to be entered below in meals and incidentals." promptTitle="Do not include gratuities" sqref="D37:D40">
      <formula1>A37&gt;0</formula1>
    </dataValidation>
    <dataValidation type="custom" errorStyle="information" allowBlank="1" showInputMessage="1" showErrorMessage="1" errorTitle="Note:" error="Do not include gratuities here. Gratuities are to be entered below in meals and incidentals." promptTitle="Do not include gratuities" sqref="B37:C40">
      <formula1>XEX37&gt;0</formula1>
    </dataValidation>
  </dataValidations>
  <hyperlinks>
    <hyperlink ref="F10" r:id="rId1"/>
  </hyperlinks>
  <pageMargins left="0.2" right="0.2" top="0.75" bottom="0.75" header="0.3" footer="0.3"/>
  <pageSetup scale="5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</vt:lpstr>
      <vt:lpstr>Example</vt:lpstr>
      <vt:lpstr>Blank!Print_Area</vt:lpstr>
    </vt:vector>
  </TitlesOfParts>
  <Company>Wilkes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Swingle</dc:creator>
  <cp:lastModifiedBy>Tomko, Joann</cp:lastModifiedBy>
  <cp:lastPrinted>2023-05-19T17:33:18Z</cp:lastPrinted>
  <dcterms:created xsi:type="dcterms:W3CDTF">2018-01-10T02:04:02Z</dcterms:created>
  <dcterms:modified xsi:type="dcterms:W3CDTF">2023-05-19T18:09:31Z</dcterms:modified>
</cp:coreProperties>
</file>